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.navid\Desktop\"/>
    </mc:Choice>
  </mc:AlternateContent>
  <xr:revisionPtr revIDLastSave="0" documentId="13_ncr:1_{0ACA6302-36D2-4216-A9F9-34F6E52D8C5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" l="1"/>
  <c r="M33" i="1"/>
  <c r="Z33" i="1" s="1"/>
  <c r="K33" i="1"/>
  <c r="E33" i="1"/>
  <c r="C33" i="1"/>
  <c r="L32" i="1"/>
  <c r="F32" i="1"/>
  <c r="Y32" i="1" s="1"/>
  <c r="D32" i="1"/>
  <c r="P30" i="1"/>
  <c r="F30" i="1"/>
  <c r="Q29" i="1"/>
  <c r="I29" i="1"/>
  <c r="V21" i="1"/>
  <c r="T21" i="1"/>
  <c r="S21" i="1"/>
  <c r="R21" i="1"/>
  <c r="R33" i="1" s="1"/>
  <c r="Q21" i="1"/>
  <c r="X21" i="1" s="1"/>
  <c r="P21" i="1"/>
  <c r="P33" i="1" s="1"/>
  <c r="O21" i="1"/>
  <c r="O33" i="1" s="1"/>
  <c r="N21" i="1"/>
  <c r="M21" i="1"/>
  <c r="Z21" i="1" s="1"/>
  <c r="L21" i="1"/>
  <c r="L33" i="1" s="1"/>
  <c r="K21" i="1"/>
  <c r="J21" i="1"/>
  <c r="J33" i="1" s="1"/>
  <c r="I21" i="1"/>
  <c r="I33" i="1" s="1"/>
  <c r="G21" i="1"/>
  <c r="G33" i="1" s="1"/>
  <c r="F21" i="1"/>
  <c r="F33" i="1" s="1"/>
  <c r="E21" i="1"/>
  <c r="D21" i="1"/>
  <c r="W21" i="1" s="1"/>
  <c r="C21" i="1"/>
  <c r="H21" i="1" s="1"/>
  <c r="U21" i="1" s="1"/>
  <c r="W20" i="1"/>
  <c r="S20" i="1"/>
  <c r="S32" i="1" s="1"/>
  <c r="R20" i="1"/>
  <c r="R32" i="1" s="1"/>
  <c r="Q20" i="1"/>
  <c r="X20" i="1" s="1"/>
  <c r="P20" i="1"/>
  <c r="P32" i="1" s="1"/>
  <c r="O20" i="1"/>
  <c r="O32" i="1" s="1"/>
  <c r="M20" i="1"/>
  <c r="M32" i="1" s="1"/>
  <c r="L20" i="1"/>
  <c r="K20" i="1"/>
  <c r="K32" i="1" s="1"/>
  <c r="J20" i="1"/>
  <c r="J32" i="1" s="1"/>
  <c r="I20" i="1"/>
  <c r="N20" i="1" s="1"/>
  <c r="G20" i="1"/>
  <c r="G32" i="1" s="1"/>
  <c r="F20" i="1"/>
  <c r="Y20" i="1" s="1"/>
  <c r="E20" i="1"/>
  <c r="E32" i="1" s="1"/>
  <c r="D20" i="1"/>
  <c r="C20" i="1"/>
  <c r="H20" i="1" s="1"/>
  <c r="P19" i="1"/>
  <c r="P22" i="1" s="1"/>
  <c r="F19" i="1"/>
  <c r="F22" i="1" s="1"/>
  <c r="Y18" i="1"/>
  <c r="W18" i="1"/>
  <c r="S18" i="1"/>
  <c r="S30" i="1" s="1"/>
  <c r="R18" i="1"/>
  <c r="R30" i="1" s="1"/>
  <c r="Q18" i="1"/>
  <c r="Q30" i="1" s="1"/>
  <c r="X30" i="1" s="1"/>
  <c r="P18" i="1"/>
  <c r="O18" i="1"/>
  <c r="O30" i="1" s="1"/>
  <c r="T30" i="1" s="1"/>
  <c r="M18" i="1"/>
  <c r="Z18" i="1" s="1"/>
  <c r="L18" i="1"/>
  <c r="L30" i="1" s="1"/>
  <c r="K18" i="1"/>
  <c r="K30" i="1" s="1"/>
  <c r="J18" i="1"/>
  <c r="J30" i="1" s="1"/>
  <c r="I18" i="1"/>
  <c r="I30" i="1" s="1"/>
  <c r="G18" i="1"/>
  <c r="G30" i="1" s="1"/>
  <c r="F18" i="1"/>
  <c r="E18" i="1"/>
  <c r="E30" i="1" s="1"/>
  <c r="D18" i="1"/>
  <c r="D30" i="1" s="1"/>
  <c r="W30" i="1" s="1"/>
  <c r="C18" i="1"/>
  <c r="H18" i="1" s="1"/>
  <c r="Z17" i="1"/>
  <c r="X17" i="1"/>
  <c r="S17" i="1"/>
  <c r="S29" i="1" s="1"/>
  <c r="S31" i="1" s="1"/>
  <c r="R17" i="1"/>
  <c r="R19" i="1" s="1"/>
  <c r="R22" i="1" s="1"/>
  <c r="Q17" i="1"/>
  <c r="Q19" i="1" s="1"/>
  <c r="Q22" i="1" s="1"/>
  <c r="P17" i="1"/>
  <c r="P29" i="1" s="1"/>
  <c r="P31" i="1" s="1"/>
  <c r="P34" i="1" s="1"/>
  <c r="O17" i="1"/>
  <c r="T17" i="1" s="1"/>
  <c r="M17" i="1"/>
  <c r="M19" i="1" s="1"/>
  <c r="M22" i="1" s="1"/>
  <c r="L17" i="1"/>
  <c r="L19" i="1" s="1"/>
  <c r="L22" i="1" s="1"/>
  <c r="K17" i="1"/>
  <c r="K29" i="1" s="1"/>
  <c r="K31" i="1" s="1"/>
  <c r="J17" i="1"/>
  <c r="J19" i="1" s="1"/>
  <c r="J22" i="1" s="1"/>
  <c r="I17" i="1"/>
  <c r="I19" i="1" s="1"/>
  <c r="I22" i="1" s="1"/>
  <c r="H17" i="1"/>
  <c r="G17" i="1"/>
  <c r="G19" i="1" s="1"/>
  <c r="G22" i="1" s="1"/>
  <c r="F17" i="1"/>
  <c r="Y17" i="1" s="1"/>
  <c r="Y19" i="1" s="1"/>
  <c r="E17" i="1"/>
  <c r="E19" i="1" s="1"/>
  <c r="E22" i="1" s="1"/>
  <c r="D17" i="1"/>
  <c r="W17" i="1" s="1"/>
  <c r="W19" i="1" s="1"/>
  <c r="W22" i="1" s="1"/>
  <c r="C17" i="1"/>
  <c r="C29" i="1" s="1"/>
  <c r="L10" i="1"/>
  <c r="F10" i="1"/>
  <c r="D10" i="1"/>
  <c r="Z9" i="1"/>
  <c r="Y9" i="1"/>
  <c r="X9" i="1"/>
  <c r="W9" i="1"/>
  <c r="V9" i="1"/>
  <c r="AA9" i="1" s="1"/>
  <c r="U9" i="1"/>
  <c r="T9" i="1"/>
  <c r="N9" i="1"/>
  <c r="H9" i="1"/>
  <c r="Z8" i="1"/>
  <c r="Y8" i="1"/>
  <c r="X8" i="1"/>
  <c r="W8" i="1"/>
  <c r="V8" i="1"/>
  <c r="AA8" i="1" s="1"/>
  <c r="T8" i="1"/>
  <c r="N8" i="1"/>
  <c r="H8" i="1"/>
  <c r="U8" i="1" s="1"/>
  <c r="Y7" i="1"/>
  <c r="Y10" i="1" s="1"/>
  <c r="S7" i="1"/>
  <c r="S10" i="1" s="1"/>
  <c r="R7" i="1"/>
  <c r="R10" i="1" s="1"/>
  <c r="Q7" i="1"/>
  <c r="Q10" i="1" s="1"/>
  <c r="P7" i="1"/>
  <c r="P10" i="1" s="1"/>
  <c r="O7" i="1"/>
  <c r="O10" i="1" s="1"/>
  <c r="M7" i="1"/>
  <c r="M10" i="1" s="1"/>
  <c r="L7" i="1"/>
  <c r="K7" i="1"/>
  <c r="K10" i="1" s="1"/>
  <c r="J7" i="1"/>
  <c r="J10" i="1" s="1"/>
  <c r="I7" i="1"/>
  <c r="I10" i="1" s="1"/>
  <c r="G7" i="1"/>
  <c r="G10" i="1" s="1"/>
  <c r="F7" i="1"/>
  <c r="E7" i="1"/>
  <c r="E10" i="1" s="1"/>
  <c r="D7" i="1"/>
  <c r="C7" i="1"/>
  <c r="C10" i="1" s="1"/>
  <c r="Z6" i="1"/>
  <c r="Y6" i="1"/>
  <c r="X6" i="1"/>
  <c r="W6" i="1"/>
  <c r="V6" i="1"/>
  <c r="AA6" i="1" s="1"/>
  <c r="T6" i="1"/>
  <c r="N6" i="1"/>
  <c r="H6" i="1"/>
  <c r="U6" i="1" s="1"/>
  <c r="Z5" i="1"/>
  <c r="Z7" i="1" s="1"/>
  <c r="Z10" i="1" s="1"/>
  <c r="Y5" i="1"/>
  <c r="X5" i="1"/>
  <c r="X7" i="1" s="1"/>
  <c r="X10" i="1" s="1"/>
  <c r="W5" i="1"/>
  <c r="W7" i="1" s="1"/>
  <c r="W10" i="1" s="1"/>
  <c r="V5" i="1"/>
  <c r="AA5" i="1" s="1"/>
  <c r="AA7" i="1" s="1"/>
  <c r="AA10" i="1" s="1"/>
  <c r="T5" i="1"/>
  <c r="T7" i="1" s="1"/>
  <c r="T10" i="1" s="1"/>
  <c r="N5" i="1"/>
  <c r="N7" i="1" s="1"/>
  <c r="N10" i="1" s="1"/>
  <c r="H5" i="1"/>
  <c r="U5" i="1" s="1"/>
  <c r="U7" i="1" s="1"/>
  <c r="U10" i="1" s="1"/>
  <c r="I11" i="1" l="1"/>
  <c r="W32" i="1"/>
  <c r="Z32" i="1"/>
  <c r="V33" i="1"/>
  <c r="AA33" i="1" s="1"/>
  <c r="I31" i="1"/>
  <c r="V29" i="1"/>
  <c r="K34" i="1"/>
  <c r="Y33" i="1"/>
  <c r="T33" i="1"/>
  <c r="Q31" i="1"/>
  <c r="S34" i="1"/>
  <c r="Z19" i="1"/>
  <c r="Y30" i="1"/>
  <c r="U18" i="1"/>
  <c r="H19" i="1"/>
  <c r="H22" i="1" s="1"/>
  <c r="C23" i="1" s="1"/>
  <c r="N33" i="1"/>
  <c r="V7" i="1"/>
  <c r="V10" i="1" s="1"/>
  <c r="T18" i="1"/>
  <c r="T19" i="1" s="1"/>
  <c r="T22" i="1" s="1"/>
  <c r="C19" i="1"/>
  <c r="C22" i="1" s="1"/>
  <c r="K19" i="1"/>
  <c r="K22" i="1" s="1"/>
  <c r="S19" i="1"/>
  <c r="S22" i="1" s="1"/>
  <c r="Z20" i="1"/>
  <c r="Y21" i="1"/>
  <c r="Y22" i="1" s="1"/>
  <c r="D29" i="1"/>
  <c r="H29" i="1" s="1"/>
  <c r="L29" i="1"/>
  <c r="L31" i="1" s="1"/>
  <c r="L34" i="1" s="1"/>
  <c r="C30" i="1"/>
  <c r="C31" i="1" s="1"/>
  <c r="C34" i="1" s="1"/>
  <c r="I32" i="1"/>
  <c r="N32" i="1" s="1"/>
  <c r="Q32" i="1"/>
  <c r="X32" i="1" s="1"/>
  <c r="N17" i="1"/>
  <c r="N19" i="1" s="1"/>
  <c r="N22" i="1" s="1"/>
  <c r="V17" i="1"/>
  <c r="D19" i="1"/>
  <c r="D22" i="1" s="1"/>
  <c r="E29" i="1"/>
  <c r="E31" i="1" s="1"/>
  <c r="E34" i="1" s="1"/>
  <c r="M29" i="1"/>
  <c r="Q33" i="1"/>
  <c r="X33" i="1" s="1"/>
  <c r="H7" i="1"/>
  <c r="H10" i="1" s="1"/>
  <c r="C11" i="1" s="1"/>
  <c r="U11" i="1" s="1"/>
  <c r="N18" i="1"/>
  <c r="V18" i="1"/>
  <c r="AA18" i="1" s="1"/>
  <c r="T20" i="1"/>
  <c r="U20" i="1" s="1"/>
  <c r="F29" i="1"/>
  <c r="M30" i="1"/>
  <c r="Z30" i="1" s="1"/>
  <c r="C32" i="1"/>
  <c r="G29" i="1"/>
  <c r="G31" i="1" s="1"/>
  <c r="G34" i="1" s="1"/>
  <c r="O29" i="1"/>
  <c r="X18" i="1"/>
  <c r="X19" i="1" s="1"/>
  <c r="X22" i="1" s="1"/>
  <c r="O19" i="1"/>
  <c r="O22" i="1" s="1"/>
  <c r="V20" i="1"/>
  <c r="X29" i="1"/>
  <c r="X31" i="1" s="1"/>
  <c r="D33" i="1"/>
  <c r="W33" i="1" s="1"/>
  <c r="J29" i="1"/>
  <c r="J31" i="1" s="1"/>
  <c r="J34" i="1" s="1"/>
  <c r="R29" i="1"/>
  <c r="R31" i="1" s="1"/>
  <c r="R34" i="1" s="1"/>
  <c r="AA21" i="1" l="1"/>
  <c r="O31" i="1"/>
  <c r="O34" i="1" s="1"/>
  <c r="T29" i="1"/>
  <c r="T31" i="1" s="1"/>
  <c r="T34" i="1" s="1"/>
  <c r="H33" i="1"/>
  <c r="U33" i="1" s="1"/>
  <c r="N30" i="1"/>
  <c r="I23" i="1"/>
  <c r="U23" i="1" s="1"/>
  <c r="Z22" i="1"/>
  <c r="Z29" i="1"/>
  <c r="Z31" i="1" s="1"/>
  <c r="Z34" i="1" s="1"/>
  <c r="M31" i="1"/>
  <c r="M34" i="1" s="1"/>
  <c r="V30" i="1"/>
  <c r="AA30" i="1" s="1"/>
  <c r="H30" i="1"/>
  <c r="U30" i="1" s="1"/>
  <c r="T32" i="1"/>
  <c r="U17" i="1"/>
  <c r="U19" i="1" s="1"/>
  <c r="U22" i="1" s="1"/>
  <c r="AA17" i="1"/>
  <c r="AA19" i="1" s="1"/>
  <c r="V19" i="1"/>
  <c r="V22" i="1" s="1"/>
  <c r="H32" i="1"/>
  <c r="U32" i="1" s="1"/>
  <c r="V32" i="1"/>
  <c r="AA32" i="1" s="1"/>
  <c r="X34" i="1"/>
  <c r="N29" i="1"/>
  <c r="N31" i="1" s="1"/>
  <c r="N34" i="1" s="1"/>
  <c r="I35" i="1" s="1"/>
  <c r="I34" i="1"/>
  <c r="AA20" i="1"/>
  <c r="F31" i="1"/>
  <c r="F34" i="1" s="1"/>
  <c r="Y29" i="1"/>
  <c r="Y31" i="1" s="1"/>
  <c r="Y34" i="1" s="1"/>
  <c r="W29" i="1"/>
  <c r="W31" i="1" s="1"/>
  <c r="W34" i="1" s="1"/>
  <c r="D31" i="1"/>
  <c r="D34" i="1" s="1"/>
  <c r="Q34" i="1"/>
  <c r="V31" i="1" l="1"/>
  <c r="V34" i="1" s="1"/>
  <c r="AA22" i="1"/>
  <c r="AA29" i="1"/>
  <c r="AA31" i="1" s="1"/>
  <c r="AA34" i="1" s="1"/>
  <c r="U29" i="1"/>
  <c r="U31" i="1" s="1"/>
  <c r="U34" i="1" s="1"/>
  <c r="H31" i="1"/>
  <c r="H34" i="1" s="1"/>
  <c r="C35" i="1" s="1"/>
  <c r="U35" i="1" s="1"/>
</calcChain>
</file>

<file path=xl/sharedStrings.xml><?xml version="1.0" encoding="utf-8"?>
<sst xmlns="http://schemas.openxmlformats.org/spreadsheetml/2006/main" count="114" uniqueCount="19">
  <si>
    <t>مصوب</t>
  </si>
  <si>
    <t>هزينه اي</t>
  </si>
  <si>
    <t>حقوق</t>
  </si>
  <si>
    <t>ساير</t>
  </si>
  <si>
    <t xml:space="preserve">جمع </t>
  </si>
  <si>
    <t>فصل 1</t>
  </si>
  <si>
    <t>فصل 2</t>
  </si>
  <si>
    <t>فصل 5</t>
  </si>
  <si>
    <t>فصل 6</t>
  </si>
  <si>
    <t>فصل 7</t>
  </si>
  <si>
    <t>خزانه</t>
  </si>
  <si>
    <t>پرسنلي</t>
  </si>
  <si>
    <t>غير پرسنلي</t>
  </si>
  <si>
    <t>فعالیت 1</t>
  </si>
  <si>
    <t>فعالیت 2</t>
  </si>
  <si>
    <t>جمع كل</t>
  </si>
  <si>
    <t xml:space="preserve">هزینه </t>
  </si>
  <si>
    <t>جذب</t>
  </si>
  <si>
    <t>مانده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</si>
</sst>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B Titr"/>
      <charset val="178"/>
    </font>
    <font>
      <b/>
      <sz val="8"/>
      <name val="B Titr"/>
      <charset val="178"/>
    </font>
    <font>
      <sz val="8"/>
      <color rgb="FFFF0000"/>
      <name val="B Titr"/>
      <charset val="178"/>
    </font>
    <font>
      <sz val="8"/>
      <name val="Arial"/>
      <family val="2"/>
      <charset val="178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 readingOrder="2"/>
    </xf>
    <xf numFmtId="1" fontId="1" fillId="2" borderId="2" xfId="0" applyNumberFormat="1" applyFont="1" applyFill="1" applyBorder="1" applyAlignment="1">
      <alignment horizontal="center" vertical="center" wrapText="1" readingOrder="2"/>
    </xf>
    <xf numFmtId="1" fontId="1" fillId="2" borderId="3" xfId="0" applyNumberFormat="1" applyFont="1" applyFill="1" applyBorder="1" applyAlignment="1">
      <alignment horizontal="center" vertical="center" wrapText="1" readingOrder="2"/>
    </xf>
    <xf numFmtId="1" fontId="1" fillId="2" borderId="4" xfId="0" applyNumberFormat="1" applyFont="1" applyFill="1" applyBorder="1" applyAlignment="1">
      <alignment horizontal="center" vertical="center" wrapText="1" readingOrder="2"/>
    </xf>
    <xf numFmtId="1" fontId="2" fillId="3" borderId="5" xfId="0" applyNumberFormat="1" applyFont="1" applyFill="1" applyBorder="1" applyAlignment="1">
      <alignment horizontal="center" vertical="center" wrapText="1" readingOrder="2"/>
    </xf>
    <xf numFmtId="1" fontId="2" fillId="3" borderId="6" xfId="0" applyNumberFormat="1" applyFont="1" applyFill="1" applyBorder="1" applyAlignment="1">
      <alignment horizontal="center" vertical="center" wrapText="1" readingOrder="2"/>
    </xf>
    <xf numFmtId="3" fontId="2" fillId="3" borderId="7" xfId="0" applyNumberFormat="1" applyFont="1" applyFill="1" applyBorder="1" applyAlignment="1">
      <alignment horizontal="center" vertical="center" wrapText="1" readingOrder="2"/>
    </xf>
    <xf numFmtId="3" fontId="2" fillId="3" borderId="8" xfId="0" applyNumberFormat="1" applyFont="1" applyFill="1" applyBorder="1" applyAlignment="1">
      <alignment horizontal="center" vertical="center" wrapText="1" readingOrder="2"/>
    </xf>
    <xf numFmtId="3" fontId="2" fillId="3" borderId="9" xfId="0" applyNumberFormat="1" applyFont="1" applyFill="1" applyBorder="1" applyAlignment="1">
      <alignment horizontal="center" vertical="center" wrapText="1" readingOrder="2"/>
    </xf>
    <xf numFmtId="3" fontId="1" fillId="3" borderId="8" xfId="0" applyNumberFormat="1" applyFont="1" applyFill="1" applyBorder="1" applyAlignment="1">
      <alignment horizontal="center" vertical="center" wrapText="1" readingOrder="2"/>
    </xf>
    <xf numFmtId="3" fontId="1" fillId="0" borderId="9" xfId="0" applyNumberFormat="1" applyFont="1" applyBorder="1" applyAlignment="1">
      <alignment horizontal="center" vertical="center" wrapText="1" readingOrder="2"/>
    </xf>
    <xf numFmtId="3" fontId="1" fillId="0" borderId="7" xfId="0" applyNumberFormat="1" applyFont="1" applyBorder="1" applyAlignment="1">
      <alignment horizontal="center" vertical="center" wrapText="1" readingOrder="2"/>
    </xf>
    <xf numFmtId="3" fontId="1" fillId="0" borderId="8" xfId="0" applyNumberFormat="1" applyFont="1" applyBorder="1" applyAlignment="1">
      <alignment horizontal="center" vertical="center" wrapText="1" readingOrder="2"/>
    </xf>
    <xf numFmtId="1" fontId="1" fillId="3" borderId="10" xfId="0" applyNumberFormat="1" applyFont="1" applyFill="1" applyBorder="1" applyAlignment="1">
      <alignment horizontal="center" vertical="center" wrapText="1" readingOrder="2"/>
    </xf>
    <xf numFmtId="1" fontId="1" fillId="3" borderId="11" xfId="0" applyNumberFormat="1" applyFont="1" applyFill="1" applyBorder="1" applyAlignment="1">
      <alignment horizontal="center" vertical="center" wrapText="1" readingOrder="2"/>
    </xf>
    <xf numFmtId="3" fontId="1" fillId="4" borderId="12" xfId="0" applyNumberFormat="1" applyFont="1" applyFill="1" applyBorder="1" applyAlignment="1">
      <alignment horizontal="center" vertical="center" wrapText="1" readingOrder="2"/>
    </xf>
    <xf numFmtId="3" fontId="1" fillId="4" borderId="13" xfId="0" applyNumberFormat="1" applyFont="1" applyFill="1" applyBorder="1" applyAlignment="1">
      <alignment horizontal="center" vertical="center" wrapText="1" readingOrder="2"/>
    </xf>
    <xf numFmtId="3" fontId="1" fillId="4" borderId="10" xfId="0" applyNumberFormat="1" applyFont="1" applyFill="1" applyBorder="1" applyAlignment="1">
      <alignment horizontal="center" vertical="center" wrapText="1" readingOrder="2"/>
    </xf>
    <xf numFmtId="3" fontId="1" fillId="4" borderId="14" xfId="0" applyNumberFormat="1" applyFont="1" applyFill="1" applyBorder="1" applyAlignment="1">
      <alignment horizontal="center" vertical="center" wrapText="1" readingOrder="2"/>
    </xf>
    <xf numFmtId="3" fontId="1" fillId="4" borderId="15" xfId="0" applyNumberFormat="1" applyFont="1" applyFill="1" applyBorder="1" applyAlignment="1">
      <alignment horizontal="center" vertical="center" wrapText="1" readingOrder="2"/>
    </xf>
    <xf numFmtId="3" fontId="1" fillId="4" borderId="16" xfId="0" applyNumberFormat="1" applyFont="1" applyFill="1" applyBorder="1" applyAlignment="1">
      <alignment horizontal="center" vertical="center" wrapText="1" readingOrder="2"/>
    </xf>
    <xf numFmtId="3" fontId="1" fillId="3" borderId="13" xfId="0" applyNumberFormat="1" applyFont="1" applyFill="1" applyBorder="1" applyAlignment="1">
      <alignment horizontal="center" vertical="center" wrapText="1" readingOrder="2"/>
    </xf>
    <xf numFmtId="3" fontId="1" fillId="0" borderId="10" xfId="0" applyNumberFormat="1" applyFont="1" applyBorder="1" applyAlignment="1">
      <alignment horizontal="center" vertical="center" wrapText="1" readingOrder="2"/>
    </xf>
    <xf numFmtId="3" fontId="1" fillId="0" borderId="12" xfId="0" applyNumberFormat="1" applyFont="1" applyBorder="1" applyAlignment="1">
      <alignment horizontal="center" vertical="center" wrapText="1" readingOrder="2"/>
    </xf>
    <xf numFmtId="3" fontId="1" fillId="0" borderId="13" xfId="0" applyNumberFormat="1" applyFont="1" applyBorder="1" applyAlignment="1">
      <alignment horizontal="center" vertical="center" wrapText="1" readingOrder="2"/>
    </xf>
    <xf numFmtId="1" fontId="1" fillId="3" borderId="17" xfId="0" applyNumberFormat="1" applyFont="1" applyFill="1" applyBorder="1" applyAlignment="1">
      <alignment horizontal="center" vertical="center" wrapText="1" readingOrder="2"/>
    </xf>
    <xf numFmtId="1" fontId="1" fillId="3" borderId="18" xfId="0" applyNumberFormat="1" applyFont="1" applyFill="1" applyBorder="1" applyAlignment="1">
      <alignment horizontal="center" vertical="center" wrapText="1" readingOrder="2"/>
    </xf>
    <xf numFmtId="3" fontId="1" fillId="4" borderId="19" xfId="0" applyNumberFormat="1" applyFont="1" applyFill="1" applyBorder="1" applyAlignment="1">
      <alignment horizontal="center" vertical="center" wrapText="1" readingOrder="2"/>
    </xf>
    <xf numFmtId="3" fontId="1" fillId="5" borderId="20" xfId="0" applyNumberFormat="1" applyFont="1" applyFill="1" applyBorder="1" applyAlignment="1">
      <alignment horizontal="center" vertical="center" wrapText="1" readingOrder="2"/>
    </xf>
    <xf numFmtId="3" fontId="1" fillId="4" borderId="17" xfId="0" applyNumberFormat="1" applyFont="1" applyFill="1" applyBorder="1" applyAlignment="1">
      <alignment horizontal="center" vertical="center" wrapText="1" readingOrder="2"/>
    </xf>
    <xf numFmtId="3" fontId="1" fillId="5" borderId="19" xfId="0" applyNumberFormat="1" applyFont="1" applyFill="1" applyBorder="1" applyAlignment="1">
      <alignment horizontal="center" vertical="center" wrapText="1" readingOrder="2"/>
    </xf>
    <xf numFmtId="3" fontId="1" fillId="3" borderId="20" xfId="0" applyNumberFormat="1" applyFont="1" applyFill="1" applyBorder="1" applyAlignment="1">
      <alignment horizontal="center" vertical="center" wrapText="1" readingOrder="2"/>
    </xf>
    <xf numFmtId="3" fontId="1" fillId="0" borderId="17" xfId="0" applyNumberFormat="1" applyFont="1" applyBorder="1" applyAlignment="1">
      <alignment horizontal="center" vertical="center" wrapText="1" readingOrder="2"/>
    </xf>
    <xf numFmtId="3" fontId="1" fillId="0" borderId="19" xfId="0" applyNumberFormat="1" applyFont="1" applyBorder="1" applyAlignment="1">
      <alignment horizontal="center" vertical="center" wrapText="1" readingOrder="2"/>
    </xf>
    <xf numFmtId="3" fontId="1" fillId="0" borderId="20" xfId="0" applyNumberFormat="1" applyFont="1" applyBorder="1" applyAlignment="1">
      <alignment horizontal="center" vertical="center" wrapText="1" readingOrder="2"/>
    </xf>
    <xf numFmtId="1" fontId="1" fillId="4" borderId="21" xfId="0" applyNumberFormat="1" applyFont="1" applyFill="1" applyBorder="1" applyAlignment="1">
      <alignment horizontal="center" vertical="center" wrapText="1" readingOrder="2"/>
    </xf>
    <xf numFmtId="1" fontId="1" fillId="4" borderId="22" xfId="0" applyNumberFormat="1" applyFont="1" applyFill="1" applyBorder="1" applyAlignment="1">
      <alignment horizontal="center" vertical="center" wrapText="1" readingOrder="2"/>
    </xf>
    <xf numFmtId="3" fontId="1" fillId="4" borderId="23" xfId="0" applyNumberFormat="1" applyFont="1" applyFill="1" applyBorder="1" applyAlignment="1">
      <alignment horizontal="center" vertical="center" wrapText="1"/>
    </xf>
    <xf numFmtId="3" fontId="1" fillId="5" borderId="24" xfId="0" applyNumberFormat="1" applyFont="1" applyFill="1" applyBorder="1" applyAlignment="1">
      <alignment horizontal="center" vertical="center" wrapText="1" readingOrder="2"/>
    </xf>
    <xf numFmtId="3" fontId="1" fillId="4" borderId="25" xfId="0" applyNumberFormat="1" applyFont="1" applyFill="1" applyBorder="1" applyAlignment="1">
      <alignment horizontal="center" vertical="center" wrapText="1"/>
    </xf>
    <xf numFmtId="3" fontId="1" fillId="4" borderId="23" xfId="0" applyNumberFormat="1" applyFont="1" applyFill="1" applyBorder="1" applyAlignment="1">
      <alignment horizontal="center" vertical="center" wrapText="1" readingOrder="2"/>
    </xf>
    <xf numFmtId="3" fontId="1" fillId="5" borderId="23" xfId="0" applyNumberFormat="1" applyFont="1" applyFill="1" applyBorder="1" applyAlignment="1">
      <alignment horizontal="center" vertical="center" wrapText="1" readingOrder="2"/>
    </xf>
    <xf numFmtId="3" fontId="1" fillId="0" borderId="25" xfId="0" applyNumberFormat="1" applyFont="1" applyBorder="1" applyAlignment="1">
      <alignment horizontal="center" vertical="center" wrapText="1" readingOrder="2"/>
    </xf>
    <xf numFmtId="3" fontId="1" fillId="0" borderId="23" xfId="0" applyNumberFormat="1" applyFont="1" applyBorder="1" applyAlignment="1">
      <alignment horizontal="center" vertical="center" wrapText="1" readingOrder="2"/>
    </xf>
    <xf numFmtId="3" fontId="1" fillId="0" borderId="24" xfId="0" applyNumberFormat="1" applyFont="1" applyBorder="1" applyAlignment="1">
      <alignment horizontal="center" vertical="center" wrapText="1" readingOrder="2"/>
    </xf>
    <xf numFmtId="1" fontId="1" fillId="4" borderId="26" xfId="0" applyNumberFormat="1" applyFont="1" applyFill="1" applyBorder="1" applyAlignment="1">
      <alignment horizontal="center" vertical="center" wrapText="1" readingOrder="2"/>
    </xf>
    <xf numFmtId="3" fontId="1" fillId="4" borderId="12" xfId="0" applyNumberFormat="1" applyFont="1" applyFill="1" applyBorder="1" applyAlignment="1">
      <alignment horizontal="center" vertical="center" wrapText="1"/>
    </xf>
    <xf numFmtId="3" fontId="1" fillId="5" borderId="13" xfId="0" applyNumberFormat="1" applyFont="1" applyFill="1" applyBorder="1" applyAlignment="1">
      <alignment horizontal="center" vertical="center" wrapText="1" readingOrder="2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3" fontId="1" fillId="4" borderId="12" xfId="0" applyNumberFormat="1" applyFont="1" applyFill="1" applyBorder="1" applyAlignment="1">
      <alignment horizontal="center" vertical="center" wrapText="1" readingOrder="2"/>
    </xf>
    <xf numFmtId="3" fontId="1" fillId="5" borderId="12" xfId="0" applyNumberFormat="1" applyFont="1" applyFill="1" applyBorder="1" applyAlignment="1">
      <alignment horizontal="center" vertical="center" wrapText="1" readingOrder="2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 readingOrder="2"/>
    </xf>
    <xf numFmtId="3" fontId="1" fillId="0" borderId="12" xfId="0" applyNumberFormat="1" applyFont="1" applyBorder="1" applyAlignment="1">
      <alignment horizontal="center" vertical="center" wrapText="1" readingOrder="2"/>
    </xf>
    <xf numFmtId="3" fontId="1" fillId="0" borderId="13" xfId="0" applyNumberFormat="1" applyFont="1" applyBorder="1" applyAlignment="1">
      <alignment horizontal="center" vertical="center" wrapText="1" readingOrder="2"/>
    </xf>
    <xf numFmtId="1" fontId="1" fillId="4" borderId="25" xfId="0" applyNumberFormat="1" applyFont="1" applyFill="1" applyBorder="1" applyAlignment="1">
      <alignment horizontal="center" vertical="center" wrapText="1" readingOrder="2"/>
    </xf>
    <xf numFmtId="1" fontId="1" fillId="3" borderId="12" xfId="0" applyNumberFormat="1" applyFont="1" applyFill="1" applyBorder="1" applyAlignment="1">
      <alignment horizontal="center" vertical="center" wrapText="1" readingOrder="2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 readingOrder="2"/>
    </xf>
    <xf numFmtId="3" fontId="1" fillId="4" borderId="10" xfId="0" applyNumberFormat="1" applyFont="1" applyFill="1" applyBorder="1" applyAlignment="1">
      <alignment horizontal="center" vertical="center" wrapText="1" readingOrder="2"/>
    </xf>
    <xf numFmtId="1" fontId="1" fillId="4" borderId="27" xfId="0" applyNumberFormat="1" applyFont="1" applyFill="1" applyBorder="1" applyAlignment="1">
      <alignment horizontal="center" vertical="center" wrapText="1" readingOrder="2"/>
    </xf>
    <xf numFmtId="3" fontId="1" fillId="4" borderId="11" xfId="0" applyNumberFormat="1" applyFont="1" applyFill="1" applyBorder="1" applyAlignment="1">
      <alignment horizontal="center" vertical="center" wrapText="1"/>
    </xf>
    <xf numFmtId="3" fontId="1" fillId="5" borderId="28" xfId="0" applyNumberFormat="1" applyFont="1" applyFill="1" applyBorder="1" applyAlignment="1">
      <alignment horizontal="center" vertical="center" wrapText="1" readingOrder="2"/>
    </xf>
    <xf numFmtId="3" fontId="1" fillId="4" borderId="27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 readingOrder="2"/>
    </xf>
    <xf numFmtId="3" fontId="1" fillId="5" borderId="11" xfId="0" applyNumberFormat="1" applyFont="1" applyFill="1" applyBorder="1" applyAlignment="1">
      <alignment horizontal="center" vertical="center" wrapText="1" readingOrder="2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 readingOrder="2"/>
    </xf>
    <xf numFmtId="3" fontId="1" fillId="0" borderId="11" xfId="0" applyNumberFormat="1" applyFont="1" applyBorder="1" applyAlignment="1">
      <alignment horizontal="center" vertical="center" wrapText="1" readingOrder="2"/>
    </xf>
    <xf numFmtId="3" fontId="1" fillId="0" borderId="28" xfId="0" applyNumberFormat="1" applyFont="1" applyBorder="1" applyAlignment="1">
      <alignment horizontal="center" vertical="center" wrapText="1" readingOrder="2"/>
    </xf>
    <xf numFmtId="1" fontId="1" fillId="5" borderId="29" xfId="0" applyNumberFormat="1" applyFont="1" applyFill="1" applyBorder="1" applyAlignment="1">
      <alignment horizontal="center" vertical="center" wrapText="1" readingOrder="2"/>
    </xf>
    <xf numFmtId="1" fontId="1" fillId="5" borderId="30" xfId="0" applyNumberFormat="1" applyFont="1" applyFill="1" applyBorder="1" applyAlignment="1">
      <alignment horizontal="center" vertical="center" wrapText="1" readingOrder="2"/>
    </xf>
    <xf numFmtId="3" fontId="3" fillId="5" borderId="7" xfId="0" applyNumberFormat="1" applyFont="1" applyFill="1" applyBorder="1" applyAlignment="1">
      <alignment horizontal="center" vertical="center" wrapText="1" readingOrder="2"/>
    </xf>
    <xf numFmtId="3" fontId="1" fillId="5" borderId="7" xfId="0" applyNumberFormat="1" applyFont="1" applyFill="1" applyBorder="1" applyAlignment="1">
      <alignment horizontal="center" vertical="center" wrapText="1" readingOrder="2"/>
    </xf>
    <xf numFmtId="3" fontId="1" fillId="5" borderId="8" xfId="0" applyNumberFormat="1" applyFont="1" applyFill="1" applyBorder="1" applyAlignment="1">
      <alignment horizontal="center" vertical="center" wrapText="1" readingOrder="2"/>
    </xf>
    <xf numFmtId="3" fontId="3" fillId="5" borderId="9" xfId="0" applyNumberFormat="1" applyFont="1" applyFill="1" applyBorder="1" applyAlignment="1">
      <alignment horizontal="center" vertical="center" wrapText="1" readingOrder="2"/>
    </xf>
    <xf numFmtId="3" fontId="3" fillId="5" borderId="9" xfId="0" applyNumberFormat="1" applyFont="1" applyFill="1" applyBorder="1" applyAlignment="1">
      <alignment horizontal="center" vertical="center" wrapText="1" readingOrder="2"/>
    </xf>
    <xf numFmtId="3" fontId="1" fillId="5" borderId="7" xfId="0" applyNumberFormat="1" applyFont="1" applyFill="1" applyBorder="1" applyAlignment="1">
      <alignment horizontal="center" vertical="center" wrapText="1" readingOrder="2"/>
    </xf>
    <xf numFmtId="3" fontId="3" fillId="5" borderId="7" xfId="0" applyNumberFormat="1" applyFont="1" applyFill="1" applyBorder="1" applyAlignment="1">
      <alignment horizontal="center" vertical="center" wrapText="1" readingOrder="2"/>
    </xf>
    <xf numFmtId="3" fontId="1" fillId="5" borderId="8" xfId="0" applyNumberFormat="1" applyFont="1" applyFill="1" applyBorder="1" applyAlignment="1">
      <alignment horizontal="center" vertical="center" wrapText="1" readingOrder="2"/>
    </xf>
    <xf numFmtId="1" fontId="1" fillId="5" borderId="31" xfId="0" applyNumberFormat="1" applyFont="1" applyFill="1" applyBorder="1" applyAlignment="1">
      <alignment horizontal="center" vertical="center" wrapText="1" readingOrder="2"/>
    </xf>
    <xf numFmtId="1" fontId="1" fillId="5" borderId="32" xfId="0" applyNumberFormat="1" applyFont="1" applyFill="1" applyBorder="1" applyAlignment="1">
      <alignment horizontal="center" vertical="center" wrapText="1" readingOrder="2"/>
    </xf>
    <xf numFmtId="3" fontId="1" fillId="5" borderId="19" xfId="0" applyNumberFormat="1" applyFont="1" applyFill="1" applyBorder="1" applyAlignment="1">
      <alignment horizontal="center" vertical="center" wrapText="1" readingOrder="2"/>
    </xf>
    <xf numFmtId="3" fontId="1" fillId="5" borderId="20" xfId="0" applyNumberFormat="1" applyFont="1" applyFill="1" applyBorder="1" applyAlignment="1">
      <alignment horizontal="center" vertical="center" wrapText="1" readingOrder="2"/>
    </xf>
    <xf numFmtId="3" fontId="1" fillId="5" borderId="17" xfId="0" applyNumberFormat="1" applyFont="1" applyFill="1" applyBorder="1" applyAlignment="1">
      <alignment horizontal="center" vertical="center" wrapText="1" readingOrder="2"/>
    </xf>
    <xf numFmtId="3" fontId="3" fillId="5" borderId="17" xfId="0" applyNumberFormat="1" applyFont="1" applyFill="1" applyBorder="1" applyAlignment="1">
      <alignment horizontal="center" vertical="center" wrapText="1" readingOrder="2"/>
    </xf>
    <xf numFmtId="3" fontId="3" fillId="5" borderId="19" xfId="0" applyNumberFormat="1" applyFont="1" applyFill="1" applyBorder="1" applyAlignment="1">
      <alignment horizontal="center" vertical="center" wrapText="1" readingOrder="2"/>
    </xf>
    <xf numFmtId="1" fontId="1" fillId="4" borderId="0" xfId="0" applyNumberFormat="1" applyFont="1" applyFill="1" applyBorder="1" applyAlignment="1">
      <alignment horizontal="center" vertical="center" wrapText="1" readingOrder="2"/>
    </xf>
    <xf numFmtId="1" fontId="1" fillId="4" borderId="0" xfId="0" applyNumberFormat="1" applyFont="1" applyFill="1" applyBorder="1" applyAlignment="1">
      <alignment vertical="center" wrapText="1" readingOrder="2"/>
    </xf>
    <xf numFmtId="3" fontId="1" fillId="4" borderId="0" xfId="0" applyNumberFormat="1" applyFont="1" applyFill="1" applyBorder="1" applyAlignment="1">
      <alignment horizontal="center" vertical="center" wrapText="1" readingOrder="2"/>
    </xf>
    <xf numFmtId="0" fontId="4" fillId="4" borderId="0" xfId="0" applyFont="1" applyFill="1"/>
    <xf numFmtId="1" fontId="1" fillId="6" borderId="1" xfId="0" applyNumberFormat="1" applyFont="1" applyFill="1" applyBorder="1" applyAlignment="1">
      <alignment horizontal="center" vertical="center" wrapText="1" readingOrder="2"/>
    </xf>
    <xf numFmtId="1" fontId="1" fillId="6" borderId="2" xfId="0" applyNumberFormat="1" applyFont="1" applyFill="1" applyBorder="1" applyAlignment="1">
      <alignment horizontal="center" vertical="center" wrapText="1" readingOrder="2"/>
    </xf>
    <xf numFmtId="3" fontId="1" fillId="6" borderId="5" xfId="0" applyNumberFormat="1" applyFont="1" applyFill="1" applyBorder="1" applyAlignment="1">
      <alignment horizontal="center" vertical="center" wrapText="1" readingOrder="2"/>
    </xf>
    <xf numFmtId="3" fontId="1" fillId="6" borderId="33" xfId="0" applyNumberFormat="1" applyFont="1" applyFill="1" applyBorder="1" applyAlignment="1">
      <alignment horizontal="center" vertical="center" wrapText="1" readingOrder="2"/>
    </xf>
    <xf numFmtId="3" fontId="1" fillId="6" borderId="34" xfId="0" applyNumberFormat="1" applyFont="1" applyFill="1" applyBorder="1" applyAlignment="1">
      <alignment horizontal="center" vertical="center" wrapText="1" readingOrder="2"/>
    </xf>
    <xf numFmtId="1" fontId="2" fillId="3" borderId="9" xfId="0" applyNumberFormat="1" applyFont="1" applyFill="1" applyBorder="1" applyAlignment="1">
      <alignment horizontal="center" vertical="center" wrapText="1" readingOrder="2"/>
    </xf>
    <xf numFmtId="1" fontId="2" fillId="3" borderId="6" xfId="0" applyNumberFormat="1" applyFont="1" applyFill="1" applyBorder="1" applyAlignment="1">
      <alignment horizontal="center" vertical="center" wrapText="1" readingOrder="2"/>
    </xf>
    <xf numFmtId="3" fontId="2" fillId="3" borderId="35" xfId="0" applyNumberFormat="1" applyFont="1" applyFill="1" applyBorder="1" applyAlignment="1">
      <alignment horizontal="center" vertical="center" wrapText="1" readingOrder="2"/>
    </xf>
    <xf numFmtId="3" fontId="1" fillId="3" borderId="33" xfId="0" applyNumberFormat="1" applyFont="1" applyFill="1" applyBorder="1" applyAlignment="1">
      <alignment horizontal="center" vertical="center" wrapText="1" readingOrder="2"/>
    </xf>
    <xf numFmtId="3" fontId="1" fillId="4" borderId="36" xfId="0" applyNumberFormat="1" applyFont="1" applyFill="1" applyBorder="1" applyAlignment="1">
      <alignment horizontal="center" vertical="center" wrapText="1" readingOrder="2"/>
    </xf>
    <xf numFmtId="3" fontId="1" fillId="3" borderId="15" xfId="0" applyNumberFormat="1" applyFont="1" applyFill="1" applyBorder="1" applyAlignment="1">
      <alignment horizontal="center" vertical="center" wrapText="1" readingOrder="2"/>
    </xf>
    <xf numFmtId="3" fontId="1" fillId="5" borderId="37" xfId="0" applyNumberFormat="1" applyFont="1" applyFill="1" applyBorder="1" applyAlignment="1">
      <alignment horizontal="center" vertical="center" wrapText="1" readingOrder="2"/>
    </xf>
    <xf numFmtId="3" fontId="1" fillId="3" borderId="38" xfId="0" applyNumberFormat="1" applyFont="1" applyFill="1" applyBorder="1" applyAlignment="1">
      <alignment horizontal="center" vertical="center" wrapText="1" readingOrder="2"/>
    </xf>
    <xf numFmtId="3" fontId="1" fillId="5" borderId="39" xfId="0" applyNumberFormat="1" applyFont="1" applyFill="1" applyBorder="1" applyAlignment="1">
      <alignment horizontal="center" vertical="center" wrapText="1" readingOrder="2"/>
    </xf>
    <xf numFmtId="3" fontId="1" fillId="5" borderId="40" xfId="0" applyNumberFormat="1" applyFont="1" applyFill="1" applyBorder="1" applyAlignment="1">
      <alignment horizontal="center" vertical="center" wrapText="1" readingOrder="2"/>
    </xf>
    <xf numFmtId="3" fontId="1" fillId="5" borderId="14" xfId="0" applyNumberFormat="1" applyFont="1" applyFill="1" applyBorder="1" applyAlignment="1">
      <alignment horizontal="center" vertical="center" wrapText="1" readingOrder="2"/>
    </xf>
    <xf numFmtId="3" fontId="1" fillId="5" borderId="15" xfId="0" applyNumberFormat="1" applyFont="1" applyFill="1" applyBorder="1" applyAlignment="1">
      <alignment horizontal="center" vertical="center" wrapText="1" readingOrder="2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3" fontId="1" fillId="5" borderId="41" xfId="0" applyNumberFormat="1" applyFont="1" applyFill="1" applyBorder="1" applyAlignment="1">
      <alignment horizontal="center" vertical="center" wrapText="1" readingOrder="2"/>
    </xf>
    <xf numFmtId="3" fontId="1" fillId="5" borderId="42" xfId="0" applyNumberFormat="1" applyFont="1" applyFill="1" applyBorder="1" applyAlignment="1">
      <alignment horizontal="center" vertical="center" wrapText="1" readingOrder="2"/>
    </xf>
    <xf numFmtId="3" fontId="1" fillId="5" borderId="35" xfId="0" applyNumberFormat="1" applyFont="1" applyFill="1" applyBorder="1" applyAlignment="1">
      <alignment horizontal="center" vertical="center" wrapText="1" readingOrder="2"/>
    </xf>
    <xf numFmtId="3" fontId="1" fillId="5" borderId="9" xfId="0" applyNumberFormat="1" applyFont="1" applyFill="1" applyBorder="1" applyAlignment="1">
      <alignment horizontal="center" vertical="center" wrapText="1" readingOrder="2"/>
    </xf>
    <xf numFmtId="3" fontId="1" fillId="5" borderId="33" xfId="0" applyNumberFormat="1" applyFont="1" applyFill="1" applyBorder="1" applyAlignment="1">
      <alignment horizontal="center" vertical="center" wrapText="1" readingOrder="2"/>
    </xf>
    <xf numFmtId="3" fontId="1" fillId="5" borderId="9" xfId="0" applyNumberFormat="1" applyFont="1" applyFill="1" applyBorder="1" applyAlignment="1">
      <alignment horizontal="center" vertical="center" wrapText="1" readingOrder="2"/>
    </xf>
    <xf numFmtId="3" fontId="1" fillId="5" borderId="37" xfId="0" applyNumberFormat="1" applyFont="1" applyFill="1" applyBorder="1" applyAlignment="1">
      <alignment horizontal="center" vertical="center" wrapText="1" readingOrder="2"/>
    </xf>
    <xf numFmtId="3" fontId="1" fillId="5" borderId="38" xfId="0" applyNumberFormat="1" applyFont="1" applyFill="1" applyBorder="1" applyAlignment="1">
      <alignment horizontal="center" vertical="center" wrapText="1" readingOrder="2"/>
    </xf>
    <xf numFmtId="1" fontId="1" fillId="7" borderId="1" xfId="0" applyNumberFormat="1" applyFont="1" applyFill="1" applyBorder="1" applyAlignment="1">
      <alignment horizontal="center" vertical="center" wrapText="1" readingOrder="2"/>
    </xf>
    <xf numFmtId="1" fontId="1" fillId="7" borderId="2" xfId="0" applyNumberFormat="1" applyFont="1" applyFill="1" applyBorder="1" applyAlignment="1">
      <alignment horizontal="center" vertical="center" wrapText="1" readingOrder="2"/>
    </xf>
    <xf numFmtId="1" fontId="1" fillId="7" borderId="43" xfId="0" applyNumberFormat="1" applyFont="1" applyFill="1" applyBorder="1" applyAlignment="1">
      <alignment horizontal="center" vertical="center" wrapText="1" readingOrder="2"/>
    </xf>
    <xf numFmtId="3" fontId="1" fillId="7" borderId="5" xfId="0" applyNumberFormat="1" applyFont="1" applyFill="1" applyBorder="1" applyAlignment="1">
      <alignment horizontal="center" vertical="center" wrapText="1" readingOrder="2"/>
    </xf>
    <xf numFmtId="3" fontId="1" fillId="7" borderId="33" xfId="0" applyNumberFormat="1" applyFont="1" applyFill="1" applyBorder="1" applyAlignment="1">
      <alignment horizontal="center" vertical="center" wrapText="1" readingOrder="2"/>
    </xf>
    <xf numFmtId="3" fontId="1" fillId="7" borderId="34" xfId="0" applyNumberFormat="1" applyFont="1" applyFill="1" applyBorder="1" applyAlignment="1">
      <alignment horizontal="center" vertical="center" wrapText="1" readingOrder="2"/>
    </xf>
    <xf numFmtId="3" fontId="1" fillId="3" borderId="34" xfId="0" applyNumberFormat="1" applyFont="1" applyFill="1" applyBorder="1" applyAlignment="1">
      <alignment horizontal="center" vertical="center" wrapText="1" readingOrder="2"/>
    </xf>
    <xf numFmtId="3" fontId="1" fillId="3" borderId="36" xfId="0" applyNumberFormat="1" applyFont="1" applyFill="1" applyBorder="1" applyAlignment="1">
      <alignment horizontal="center" vertical="center" wrapText="1" readingOrder="2"/>
    </xf>
    <xf numFmtId="3" fontId="1" fillId="3" borderId="44" xfId="0" applyNumberFormat="1" applyFont="1" applyFill="1" applyBorder="1" applyAlignment="1">
      <alignment horizontal="center" vertical="center" wrapText="1" readingOrder="2"/>
    </xf>
    <xf numFmtId="3" fontId="1" fillId="5" borderId="45" xfId="0" applyNumberFormat="1" applyFont="1" applyFill="1" applyBorder="1" applyAlignment="1">
      <alignment horizontal="center" vertical="center" wrapText="1" readingOrder="2"/>
    </xf>
    <xf numFmtId="3" fontId="1" fillId="5" borderId="36" xfId="0" applyNumberFormat="1" applyFont="1" applyFill="1" applyBorder="1" applyAlignment="1">
      <alignment horizontal="center" vertical="center" wrapText="1" readingOrder="2"/>
    </xf>
    <xf numFmtId="3" fontId="1" fillId="3" borderId="36" xfId="0" applyNumberFormat="1" applyFont="1" applyFill="1" applyBorder="1" applyAlignment="1">
      <alignment horizontal="center" vertical="center" wrapText="1"/>
    </xf>
    <xf numFmtId="3" fontId="1" fillId="5" borderId="46" xfId="0" applyNumberFormat="1" applyFont="1" applyFill="1" applyBorder="1" applyAlignment="1">
      <alignment horizontal="center" vertical="center" wrapText="1" readingOrder="2"/>
    </xf>
    <xf numFmtId="3" fontId="1" fillId="3" borderId="7" xfId="0" applyNumberFormat="1" applyFont="1" applyFill="1" applyBorder="1" applyAlignment="1">
      <alignment horizontal="center" vertical="center" wrapText="1" readingOrder="2"/>
    </xf>
    <xf numFmtId="3" fontId="1" fillId="5" borderId="34" xfId="0" applyNumberFormat="1" applyFont="1" applyFill="1" applyBorder="1" applyAlignment="1">
      <alignment horizontal="center" vertical="center" wrapText="1" readingOrder="2"/>
    </xf>
    <xf numFmtId="3" fontId="1" fillId="5" borderId="44" xfId="0" applyNumberFormat="1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587;&#1578;&#1575;&#1606;&#1740;1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وافقت نامه"/>
      <sheetName val=" عملکرد"/>
      <sheetName val="مانده جذب"/>
      <sheetName val="تعهدات قانونی"/>
      <sheetName val="ردیف اختصاصی"/>
      <sheetName val="شاخص"/>
      <sheetName val="خلاصه اختصاصی"/>
      <sheetName val="Sheet1"/>
      <sheetName val="حقوق"/>
    </sheetNames>
    <sheetDataSet>
      <sheetData sheetId="0"/>
      <sheetData sheetId="1">
        <row r="34">
          <cell r="J34">
            <v>649275716746</v>
          </cell>
          <cell r="K34">
            <v>266622813108</v>
          </cell>
          <cell r="L34">
            <v>0</v>
          </cell>
          <cell r="M34">
            <v>122434652706</v>
          </cell>
          <cell r="N34">
            <v>0</v>
          </cell>
        </row>
        <row r="164">
          <cell r="J164">
            <v>34330097289</v>
          </cell>
          <cell r="K164">
            <v>17207231104</v>
          </cell>
          <cell r="L164">
            <v>0</v>
          </cell>
          <cell r="M164">
            <v>138489655032</v>
          </cell>
          <cell r="N164">
            <v>1939568956</v>
          </cell>
        </row>
        <row r="306">
          <cell r="J306">
            <v>0</v>
          </cell>
          <cell r="K306">
            <v>67152853447</v>
          </cell>
          <cell r="L306">
            <v>2600000000</v>
          </cell>
          <cell r="M306">
            <v>6438785350</v>
          </cell>
          <cell r="N306">
            <v>16598007920</v>
          </cell>
        </row>
        <row r="320"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33"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9">
          <cell r="J339">
            <v>0</v>
          </cell>
          <cell r="K339">
            <v>0</v>
          </cell>
          <cell r="L339">
            <v>2240000000</v>
          </cell>
          <cell r="M339">
            <v>0</v>
          </cell>
          <cell r="N339">
            <v>0</v>
          </cell>
        </row>
        <row r="364">
          <cell r="J364">
            <v>312338419041</v>
          </cell>
          <cell r="K364">
            <v>134322434538</v>
          </cell>
          <cell r="L364">
            <v>0</v>
          </cell>
          <cell r="M364">
            <v>60138520514</v>
          </cell>
          <cell r="N364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96">
          <cell r="J396">
            <v>0</v>
          </cell>
          <cell r="K396">
            <v>0</v>
          </cell>
          <cell r="L396">
            <v>2600000000</v>
          </cell>
          <cell r="M396">
            <v>3120000000</v>
          </cell>
          <cell r="N396">
            <v>0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rightToLeft="1" tabSelected="1" topLeftCell="K1" workbookViewId="0">
      <selection activeCell="Z5" sqref="Z5"/>
    </sheetView>
  </sheetViews>
  <sheetFormatPr defaultRowHeight="15" x14ac:dyDescent="0.25"/>
  <cols>
    <col min="1" max="1" width="7" bestFit="1" customWidth="1"/>
    <col min="2" max="2" width="8.7109375" bestFit="1" customWidth="1"/>
    <col min="3" max="3" width="13.5703125" bestFit="1" customWidth="1"/>
    <col min="4" max="4" width="13.7109375" bestFit="1" customWidth="1"/>
    <col min="5" max="5" width="6" bestFit="1" customWidth="1"/>
    <col min="6" max="6" width="13.28515625" bestFit="1" customWidth="1"/>
    <col min="7" max="7" width="6" bestFit="1" customWidth="1"/>
    <col min="8" max="8" width="14.42578125" bestFit="1" customWidth="1"/>
    <col min="9" max="9" width="12" bestFit="1" customWidth="1"/>
    <col min="10" max="10" width="12.42578125" bestFit="1" customWidth="1"/>
    <col min="11" max="11" width="6" bestFit="1" customWidth="1"/>
    <col min="12" max="12" width="13.7109375" bestFit="1" customWidth="1"/>
    <col min="13" max="13" width="10.85546875" bestFit="1" customWidth="1"/>
    <col min="14" max="14" width="12.42578125" bestFit="1" customWidth="1"/>
    <col min="15" max="15" width="6" bestFit="1" customWidth="1"/>
    <col min="16" max="16" width="12.5703125" bestFit="1" customWidth="1"/>
    <col min="17" max="17" width="10.28515625" bestFit="1" customWidth="1"/>
    <col min="18" max="18" width="12.5703125" bestFit="1" customWidth="1"/>
    <col min="19" max="19" width="11.28515625" bestFit="1" customWidth="1"/>
    <col min="20" max="20" width="13.140625" bestFit="1" customWidth="1"/>
    <col min="21" max="21" width="14.85546875" bestFit="1" customWidth="1"/>
    <col min="22" max="22" width="14.140625" bestFit="1" customWidth="1"/>
    <col min="23" max="23" width="13.7109375" bestFit="1" customWidth="1"/>
    <col min="24" max="24" width="10.28515625" bestFit="1" customWidth="1"/>
    <col min="25" max="25" width="13.85546875" bestFit="1" customWidth="1"/>
    <col min="26" max="26" width="12.7109375" bestFit="1" customWidth="1"/>
    <col min="27" max="27" width="14.85546875" bestFit="1" customWidth="1"/>
  </cols>
  <sheetData>
    <row r="1" spans="1:27" ht="18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0</v>
      </c>
      <c r="W1" s="3"/>
      <c r="X1" s="3"/>
      <c r="Y1" s="3"/>
      <c r="Z1" s="3"/>
      <c r="AA1" s="4"/>
    </row>
    <row r="2" spans="1:27" ht="18" x14ac:dyDescent="0.25">
      <c r="A2" s="5" t="s">
        <v>1</v>
      </c>
      <c r="B2" s="6"/>
      <c r="C2" s="7" t="s">
        <v>2</v>
      </c>
      <c r="D2" s="7"/>
      <c r="E2" s="7"/>
      <c r="F2" s="7"/>
      <c r="G2" s="7"/>
      <c r="H2" s="8"/>
      <c r="I2" s="9" t="s">
        <v>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0" t="s">
        <v>4</v>
      </c>
      <c r="V2" s="11" t="s">
        <v>5</v>
      </c>
      <c r="W2" s="12" t="s">
        <v>6</v>
      </c>
      <c r="X2" s="12" t="s">
        <v>7</v>
      </c>
      <c r="Y2" s="12" t="s">
        <v>8</v>
      </c>
      <c r="Z2" s="12" t="s">
        <v>9</v>
      </c>
      <c r="AA2" s="13" t="s">
        <v>4</v>
      </c>
    </row>
    <row r="3" spans="1:27" ht="18" x14ac:dyDescent="0.25">
      <c r="A3" s="14">
        <v>131557</v>
      </c>
      <c r="B3" s="15"/>
      <c r="C3" s="16" t="s">
        <v>10</v>
      </c>
      <c r="D3" s="16"/>
      <c r="E3" s="16"/>
      <c r="F3" s="16"/>
      <c r="G3" s="16"/>
      <c r="H3" s="17"/>
      <c r="I3" s="18" t="s">
        <v>11</v>
      </c>
      <c r="J3" s="16"/>
      <c r="K3" s="16"/>
      <c r="L3" s="16"/>
      <c r="M3" s="16"/>
      <c r="N3" s="16"/>
      <c r="O3" s="19" t="s">
        <v>12</v>
      </c>
      <c r="P3" s="20"/>
      <c r="Q3" s="20"/>
      <c r="R3" s="20"/>
      <c r="S3" s="20"/>
      <c r="T3" s="21"/>
      <c r="U3" s="22"/>
      <c r="V3" s="23"/>
      <c r="W3" s="24"/>
      <c r="X3" s="24"/>
      <c r="Y3" s="24"/>
      <c r="Z3" s="24"/>
      <c r="AA3" s="25"/>
    </row>
    <row r="4" spans="1:27" ht="18.75" thickBot="1" x14ac:dyDescent="0.3">
      <c r="A4" s="26"/>
      <c r="B4" s="27"/>
      <c r="C4" s="28" t="s">
        <v>5</v>
      </c>
      <c r="D4" s="28" t="s">
        <v>6</v>
      </c>
      <c r="E4" s="28" t="s">
        <v>7</v>
      </c>
      <c r="F4" s="28" t="s">
        <v>8</v>
      </c>
      <c r="G4" s="28" t="s">
        <v>9</v>
      </c>
      <c r="H4" s="29" t="s">
        <v>4</v>
      </c>
      <c r="I4" s="30" t="s">
        <v>5</v>
      </c>
      <c r="J4" s="28" t="s">
        <v>6</v>
      </c>
      <c r="K4" s="28" t="s">
        <v>7</v>
      </c>
      <c r="L4" s="28" t="s">
        <v>8</v>
      </c>
      <c r="M4" s="28" t="s">
        <v>9</v>
      </c>
      <c r="N4" s="31" t="s">
        <v>4</v>
      </c>
      <c r="O4" s="28" t="s">
        <v>5</v>
      </c>
      <c r="P4" s="28" t="s">
        <v>6</v>
      </c>
      <c r="Q4" s="28" t="s">
        <v>7</v>
      </c>
      <c r="R4" s="28" t="s">
        <v>8</v>
      </c>
      <c r="S4" s="28" t="s">
        <v>9</v>
      </c>
      <c r="T4" s="31" t="s">
        <v>4</v>
      </c>
      <c r="U4" s="32"/>
      <c r="V4" s="33"/>
      <c r="W4" s="34"/>
      <c r="X4" s="34"/>
      <c r="Y4" s="34"/>
      <c r="Z4" s="34"/>
      <c r="AA4" s="35"/>
    </row>
    <row r="5" spans="1:27" ht="36" x14ac:dyDescent="0.25">
      <c r="A5" s="36">
        <v>1903001</v>
      </c>
      <c r="B5" s="37" t="s">
        <v>13</v>
      </c>
      <c r="C5" s="38">
        <v>616211208921</v>
      </c>
      <c r="D5" s="38">
        <v>268644869076</v>
      </c>
      <c r="E5" s="38">
        <v>0</v>
      </c>
      <c r="F5" s="38">
        <v>120200547910</v>
      </c>
      <c r="G5" s="38">
        <v>0</v>
      </c>
      <c r="H5" s="39">
        <f>SUM(C5:G5)</f>
        <v>1005056625907</v>
      </c>
      <c r="I5" s="40">
        <v>100000000000</v>
      </c>
      <c r="J5" s="38">
        <v>45000000000</v>
      </c>
      <c r="K5" s="38">
        <v>0</v>
      </c>
      <c r="L5" s="38">
        <v>52057303614</v>
      </c>
      <c r="M5" s="41">
        <v>2000000000</v>
      </c>
      <c r="N5" s="42">
        <f>SUM(I5:M5)</f>
        <v>199057303614</v>
      </c>
      <c r="O5" s="38">
        <v>0</v>
      </c>
      <c r="P5" s="38">
        <v>57063696386</v>
      </c>
      <c r="Q5" s="41">
        <v>2600000000</v>
      </c>
      <c r="R5" s="38">
        <v>3120000000</v>
      </c>
      <c r="S5" s="38">
        <v>17000000000</v>
      </c>
      <c r="T5" s="42">
        <f>SUM(O5:S5)</f>
        <v>79783696386</v>
      </c>
      <c r="U5" s="39">
        <f>SUM(H5,N5,T5)</f>
        <v>1283897625907</v>
      </c>
      <c r="V5" s="43">
        <f>SUM(C5,I5)</f>
        <v>716211208921</v>
      </c>
      <c r="W5" s="44">
        <f>SUM(D5,J5,P5)</f>
        <v>370708565462</v>
      </c>
      <c r="X5" s="44">
        <f>SUM(Q5)</f>
        <v>2600000000</v>
      </c>
      <c r="Y5" s="44">
        <f>SUM(F5,L5,R5)</f>
        <v>175377851524</v>
      </c>
      <c r="Z5" s="44">
        <f>SUM(M5,S5)</f>
        <v>19000000000</v>
      </c>
      <c r="AA5" s="45">
        <f>SUM(V5:Z5)</f>
        <v>1283897625907</v>
      </c>
    </row>
    <row r="6" spans="1:27" ht="36" x14ac:dyDescent="0.25">
      <c r="A6" s="36"/>
      <c r="B6" s="46" t="s">
        <v>14</v>
      </c>
      <c r="C6" s="47"/>
      <c r="D6" s="47"/>
      <c r="E6" s="47">
        <v>0</v>
      </c>
      <c r="F6" s="47"/>
      <c r="G6" s="47">
        <v>0</v>
      </c>
      <c r="H6" s="48">
        <f>SUM(C6:G6)</f>
        <v>0</v>
      </c>
      <c r="I6" s="49"/>
      <c r="J6" s="47"/>
      <c r="K6" s="50">
        <v>0</v>
      </c>
      <c r="L6" s="51"/>
      <c r="M6" s="52"/>
      <c r="N6" s="53">
        <f>SUM(I6:M6)</f>
        <v>0</v>
      </c>
      <c r="O6" s="54">
        <v>0</v>
      </c>
      <c r="P6" s="54"/>
      <c r="Q6" s="52">
        <v>2240000000</v>
      </c>
      <c r="R6" s="54"/>
      <c r="S6" s="54"/>
      <c r="T6" s="53">
        <f>SUM(O6:S6)</f>
        <v>2240000000</v>
      </c>
      <c r="U6" s="48">
        <f>SUM(H6,N6,T6)</f>
        <v>2240000000</v>
      </c>
      <c r="V6" s="55">
        <f>SUM(C6,I6)</f>
        <v>0</v>
      </c>
      <c r="W6" s="56">
        <f>SUM(D6,J6,P6)</f>
        <v>0</v>
      </c>
      <c r="X6" s="56">
        <f>SUM(Q6)</f>
        <v>2240000000</v>
      </c>
      <c r="Y6" s="56">
        <f>SUM(F6,L6,R6)</f>
        <v>0</v>
      </c>
      <c r="Z6" s="56">
        <f>SUM(M6,S6)</f>
        <v>0</v>
      </c>
      <c r="AA6" s="57">
        <f>SUM(V6:Z6)</f>
        <v>2240000000</v>
      </c>
    </row>
    <row r="7" spans="1:27" ht="36" x14ac:dyDescent="0.25">
      <c r="A7" s="58"/>
      <c r="B7" s="59"/>
      <c r="C7" s="60">
        <f>SUM(C5:C6)</f>
        <v>616211208921</v>
      </c>
      <c r="D7" s="60">
        <f>SUM(D5:D6)</f>
        <v>268644869076</v>
      </c>
      <c r="E7" s="60">
        <f>SUM(E5:E6)</f>
        <v>0</v>
      </c>
      <c r="F7" s="60">
        <f>SUM(F5:F6)</f>
        <v>120200547910</v>
      </c>
      <c r="G7" s="60">
        <f>SUM(G5:G6)</f>
        <v>0</v>
      </c>
      <c r="H7" s="61">
        <f t="shared" ref="H7:AA7" si="0">SUM(H5:H6)</f>
        <v>1005056625907</v>
      </c>
      <c r="I7" s="62">
        <f t="shared" si="0"/>
        <v>100000000000</v>
      </c>
      <c r="J7" s="60">
        <f t="shared" si="0"/>
        <v>45000000000</v>
      </c>
      <c r="K7" s="60">
        <f t="shared" si="0"/>
        <v>0</v>
      </c>
      <c r="L7" s="60">
        <f t="shared" si="0"/>
        <v>52057303614</v>
      </c>
      <c r="M7" s="60">
        <f t="shared" si="0"/>
        <v>2000000000</v>
      </c>
      <c r="N7" s="60">
        <f t="shared" si="0"/>
        <v>199057303614</v>
      </c>
      <c r="O7" s="60">
        <f>SUM(O5:O6)</f>
        <v>0</v>
      </c>
      <c r="P7" s="60">
        <f t="shared" si="0"/>
        <v>57063696386</v>
      </c>
      <c r="Q7" s="60">
        <f t="shared" si="0"/>
        <v>4840000000</v>
      </c>
      <c r="R7" s="60">
        <f t="shared" si="0"/>
        <v>3120000000</v>
      </c>
      <c r="S7" s="60">
        <f t="shared" si="0"/>
        <v>17000000000</v>
      </c>
      <c r="T7" s="60">
        <f t="shared" si="0"/>
        <v>82023696386</v>
      </c>
      <c r="U7" s="61">
        <f t="shared" si="0"/>
        <v>1286137625907</v>
      </c>
      <c r="V7" s="62">
        <f t="shared" si="0"/>
        <v>716211208921</v>
      </c>
      <c r="W7" s="60">
        <f t="shared" si="0"/>
        <v>370708565462</v>
      </c>
      <c r="X7" s="60">
        <f t="shared" si="0"/>
        <v>4840000000</v>
      </c>
      <c r="Y7" s="60">
        <f t="shared" si="0"/>
        <v>175377851524</v>
      </c>
      <c r="Z7" s="60">
        <f t="shared" si="0"/>
        <v>19000000000</v>
      </c>
      <c r="AA7" s="61">
        <f t="shared" si="0"/>
        <v>1286137625907</v>
      </c>
    </row>
    <row r="8" spans="1:27" ht="36" x14ac:dyDescent="0.25">
      <c r="A8" s="63">
        <v>1904004</v>
      </c>
      <c r="B8" s="46" t="s">
        <v>13</v>
      </c>
      <c r="C8" s="47">
        <v>312338419041</v>
      </c>
      <c r="D8" s="52">
        <v>134322434538</v>
      </c>
      <c r="E8" s="52">
        <v>0</v>
      </c>
      <c r="F8" s="52">
        <v>60138520514</v>
      </c>
      <c r="G8" s="52">
        <v>0</v>
      </c>
      <c r="H8" s="48">
        <f>SUM(C8:G8)</f>
        <v>506799374093</v>
      </c>
      <c r="I8" s="64"/>
      <c r="J8" s="52"/>
      <c r="K8" s="52">
        <v>0</v>
      </c>
      <c r="L8" s="52"/>
      <c r="M8" s="52"/>
      <c r="N8" s="53">
        <f>SUM(I8:M8)</f>
        <v>0</v>
      </c>
      <c r="O8" s="54">
        <v>0</v>
      </c>
      <c r="P8" s="51"/>
      <c r="Q8" s="52">
        <v>2600000000</v>
      </c>
      <c r="R8" s="52">
        <v>3120000000</v>
      </c>
      <c r="S8" s="52"/>
      <c r="T8" s="53">
        <f>SUM(O8:S8)</f>
        <v>5720000000</v>
      </c>
      <c r="U8" s="48">
        <f>SUM(H8,N8,T8)</f>
        <v>512519374093</v>
      </c>
      <c r="V8" s="55">
        <f>SUM(C8,I8)</f>
        <v>312338419041</v>
      </c>
      <c r="W8" s="56">
        <f>SUM(D8,J8,P8)</f>
        <v>134322434538</v>
      </c>
      <c r="X8" s="56">
        <f>SUM(Q8)</f>
        <v>2600000000</v>
      </c>
      <c r="Y8" s="56">
        <f>SUM(F8,L8,R8)</f>
        <v>63258520514</v>
      </c>
      <c r="Z8" s="56">
        <f>SUM(M8,S8)</f>
        <v>0</v>
      </c>
      <c r="AA8" s="57">
        <f>SUM(V8:Z8)</f>
        <v>512519374093</v>
      </c>
    </row>
    <row r="9" spans="1:27" ht="18.75" thickBot="1" x14ac:dyDescent="0.3">
      <c r="A9" s="65">
        <v>1002115</v>
      </c>
      <c r="B9" s="46" t="s">
        <v>13</v>
      </c>
      <c r="C9" s="66"/>
      <c r="D9" s="66"/>
      <c r="E9" s="66">
        <v>0</v>
      </c>
      <c r="F9" s="66"/>
      <c r="G9" s="66">
        <v>0</v>
      </c>
      <c r="H9" s="67">
        <f>SUM(C9:G9)</f>
        <v>0</v>
      </c>
      <c r="I9" s="68"/>
      <c r="J9" s="66"/>
      <c r="K9" s="66">
        <v>0</v>
      </c>
      <c r="L9" s="66"/>
      <c r="M9" s="69"/>
      <c r="N9" s="70">
        <f>SUM(I9:M9)</f>
        <v>0</v>
      </c>
      <c r="O9" s="71">
        <v>0</v>
      </c>
      <c r="P9" s="71"/>
      <c r="Q9" s="69"/>
      <c r="R9" s="71"/>
      <c r="S9" s="71"/>
      <c r="T9" s="70">
        <f>SUM(O9:S9)</f>
        <v>0</v>
      </c>
      <c r="U9" s="67">
        <f>SUM(H9,N9,T9)</f>
        <v>0</v>
      </c>
      <c r="V9" s="72">
        <f>SUM(C9,I9)</f>
        <v>0</v>
      </c>
      <c r="W9" s="73">
        <f>SUM(D9,J9,P9)</f>
        <v>0</v>
      </c>
      <c r="X9" s="73">
        <f>SUM(Q9)</f>
        <v>0</v>
      </c>
      <c r="Y9" s="73">
        <f>SUM(F9,L9,R9)</f>
        <v>0</v>
      </c>
      <c r="Z9" s="73">
        <f>SUM(M9,S9)</f>
        <v>0</v>
      </c>
      <c r="AA9" s="74">
        <f>SUM(V9:Z9)</f>
        <v>0</v>
      </c>
    </row>
    <row r="10" spans="1:27" ht="36" x14ac:dyDescent="0.25">
      <c r="A10" s="75" t="s">
        <v>15</v>
      </c>
      <c r="B10" s="76"/>
      <c r="C10" s="77">
        <f>SUM(C7:C9)</f>
        <v>928549627962</v>
      </c>
      <c r="D10" s="77">
        <f>SUM(D7:D9)</f>
        <v>402967303614</v>
      </c>
      <c r="E10" s="78">
        <f>SUM(E7:E9)</f>
        <v>0</v>
      </c>
      <c r="F10" s="77">
        <f>SUM(F7:F9)</f>
        <v>180339068424</v>
      </c>
      <c r="G10" s="78">
        <f>SUM(G7:G9)</f>
        <v>0</v>
      </c>
      <c r="H10" s="79">
        <f t="shared" ref="H10:V10" si="1">SUM(H7:H9)</f>
        <v>1511856000000</v>
      </c>
      <c r="I10" s="80">
        <f t="shared" si="1"/>
        <v>100000000000</v>
      </c>
      <c r="J10" s="77">
        <f t="shared" si="1"/>
        <v>45000000000</v>
      </c>
      <c r="K10" s="78">
        <f t="shared" si="1"/>
        <v>0</v>
      </c>
      <c r="L10" s="77">
        <f t="shared" si="1"/>
        <v>52057303614</v>
      </c>
      <c r="M10" s="77">
        <f t="shared" si="1"/>
        <v>2000000000</v>
      </c>
      <c r="N10" s="78">
        <f t="shared" si="1"/>
        <v>199057303614</v>
      </c>
      <c r="O10" s="78">
        <f>SUM(O7:O9)</f>
        <v>0</v>
      </c>
      <c r="P10" s="77">
        <f t="shared" si="1"/>
        <v>57063696386</v>
      </c>
      <c r="Q10" s="77">
        <f t="shared" si="1"/>
        <v>7440000000</v>
      </c>
      <c r="R10" s="77">
        <f t="shared" si="1"/>
        <v>6240000000</v>
      </c>
      <c r="S10" s="77">
        <f t="shared" si="1"/>
        <v>17000000000</v>
      </c>
      <c r="T10" s="78">
        <f t="shared" si="1"/>
        <v>87743696386</v>
      </c>
      <c r="U10" s="79">
        <f t="shared" si="1"/>
        <v>1798657000000</v>
      </c>
      <c r="V10" s="81">
        <f t="shared" si="1"/>
        <v>1028549627962</v>
      </c>
      <c r="W10" s="82">
        <f>SUM(W7:W9)</f>
        <v>505031000000</v>
      </c>
      <c r="X10" s="83">
        <f>SUM(X7:X9)</f>
        <v>7440000000</v>
      </c>
      <c r="Y10" s="82">
        <f>SUM(Y7:Y9)</f>
        <v>238636372038</v>
      </c>
      <c r="Z10" s="82">
        <f>SUM(Z7:Z9)</f>
        <v>19000000000</v>
      </c>
      <c r="AA10" s="84">
        <f>SUM(AA7:AA9)</f>
        <v>1798657000000</v>
      </c>
    </row>
    <row r="11" spans="1:27" ht="36.75" thickBot="1" x14ac:dyDescent="0.3">
      <c r="A11" s="85"/>
      <c r="B11" s="86"/>
      <c r="C11" s="87">
        <f>SUM(H10)</f>
        <v>1511856000000</v>
      </c>
      <c r="D11" s="87"/>
      <c r="E11" s="87"/>
      <c r="F11" s="87"/>
      <c r="G11" s="87"/>
      <c r="H11" s="88"/>
      <c r="I11" s="89">
        <f>SUM(N10,T10)</f>
        <v>286801000000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29">
        <f>SUM(C11:T11)</f>
        <v>1798657000000</v>
      </c>
      <c r="V11" s="90"/>
      <c r="W11" s="87"/>
      <c r="X11" s="91"/>
      <c r="Y11" s="87"/>
      <c r="Z11" s="87"/>
      <c r="AA11" s="88"/>
    </row>
    <row r="12" spans="1:27" ht="18.75" thickBot="1" x14ac:dyDescent="0.3">
      <c r="A12" s="92"/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95"/>
      <c r="X12" s="95"/>
      <c r="Y12" s="95"/>
      <c r="Z12" s="95"/>
      <c r="AA12" s="95"/>
    </row>
    <row r="13" spans="1:27" ht="18.75" thickBot="1" x14ac:dyDescent="0.3">
      <c r="A13" s="96" t="s">
        <v>16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8" t="s">
        <v>17</v>
      </c>
      <c r="W13" s="99"/>
      <c r="X13" s="99"/>
      <c r="Y13" s="99"/>
      <c r="Z13" s="99"/>
      <c r="AA13" s="100"/>
    </row>
    <row r="14" spans="1:27" ht="18" x14ac:dyDescent="0.25">
      <c r="A14" s="101" t="s">
        <v>1</v>
      </c>
      <c r="B14" s="102"/>
      <c r="C14" s="7" t="s">
        <v>2</v>
      </c>
      <c r="D14" s="7"/>
      <c r="E14" s="7"/>
      <c r="F14" s="7"/>
      <c r="G14" s="7"/>
      <c r="H14" s="103"/>
      <c r="I14" s="9" t="s">
        <v>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104" t="s">
        <v>4</v>
      </c>
      <c r="V14" s="23" t="s">
        <v>5</v>
      </c>
      <c r="W14" s="24" t="s">
        <v>6</v>
      </c>
      <c r="X14" s="24" t="s">
        <v>7</v>
      </c>
      <c r="Y14" s="24" t="s">
        <v>8</v>
      </c>
      <c r="Z14" s="24" t="s">
        <v>9</v>
      </c>
      <c r="AA14" s="25" t="s">
        <v>4</v>
      </c>
    </row>
    <row r="15" spans="1:27" ht="18" x14ac:dyDescent="0.25">
      <c r="A15" s="14">
        <v>131557</v>
      </c>
      <c r="B15" s="15"/>
      <c r="C15" s="16" t="s">
        <v>10</v>
      </c>
      <c r="D15" s="16"/>
      <c r="E15" s="16"/>
      <c r="F15" s="16"/>
      <c r="G15" s="16"/>
      <c r="H15" s="19"/>
      <c r="I15" s="18" t="s">
        <v>11</v>
      </c>
      <c r="J15" s="16"/>
      <c r="K15" s="16"/>
      <c r="L15" s="16"/>
      <c r="M15" s="16"/>
      <c r="N15" s="16"/>
      <c r="O15" s="19" t="s">
        <v>12</v>
      </c>
      <c r="P15" s="20"/>
      <c r="Q15" s="20"/>
      <c r="R15" s="20"/>
      <c r="S15" s="20"/>
      <c r="T15" s="105"/>
      <c r="U15" s="106"/>
      <c r="V15" s="23"/>
      <c r="W15" s="24"/>
      <c r="X15" s="24"/>
      <c r="Y15" s="24"/>
      <c r="Z15" s="24"/>
      <c r="AA15" s="25"/>
    </row>
    <row r="16" spans="1:27" ht="18.75" thickBot="1" x14ac:dyDescent="0.3">
      <c r="A16" s="26"/>
      <c r="B16" s="27"/>
      <c r="C16" s="28" t="s">
        <v>5</v>
      </c>
      <c r="D16" s="28" t="s">
        <v>6</v>
      </c>
      <c r="E16" s="28" t="s">
        <v>7</v>
      </c>
      <c r="F16" s="28" t="s">
        <v>8</v>
      </c>
      <c r="G16" s="28" t="s">
        <v>9</v>
      </c>
      <c r="H16" s="107" t="s">
        <v>4</v>
      </c>
      <c r="I16" s="30" t="s">
        <v>5</v>
      </c>
      <c r="J16" s="28" t="s">
        <v>6</v>
      </c>
      <c r="K16" s="28" t="s">
        <v>7</v>
      </c>
      <c r="L16" s="28" t="s">
        <v>8</v>
      </c>
      <c r="M16" s="28" t="s">
        <v>9</v>
      </c>
      <c r="N16" s="31" t="s">
        <v>4</v>
      </c>
      <c r="O16" s="28" t="s">
        <v>5</v>
      </c>
      <c r="P16" s="28" t="s">
        <v>6</v>
      </c>
      <c r="Q16" s="28" t="s">
        <v>7</v>
      </c>
      <c r="R16" s="28" t="s">
        <v>8</v>
      </c>
      <c r="S16" s="28" t="s">
        <v>9</v>
      </c>
      <c r="T16" s="29" t="s">
        <v>4</v>
      </c>
      <c r="U16" s="108"/>
      <c r="V16" s="33"/>
      <c r="W16" s="34"/>
      <c r="X16" s="34"/>
      <c r="Y16" s="34"/>
      <c r="Z16" s="34"/>
      <c r="AA16" s="35"/>
    </row>
    <row r="17" spans="1:27" ht="36" x14ac:dyDescent="0.25">
      <c r="A17" s="36">
        <v>1903001</v>
      </c>
      <c r="B17" s="37" t="s">
        <v>13</v>
      </c>
      <c r="C17" s="38">
        <f>'[1] عملکرد'!J34</f>
        <v>649275716746</v>
      </c>
      <c r="D17" s="38">
        <f>'[1] عملکرد'!K34</f>
        <v>266622813108</v>
      </c>
      <c r="E17" s="38">
        <f>'[1] عملکرد'!L34</f>
        <v>0</v>
      </c>
      <c r="F17" s="38">
        <f>'[1] عملکرد'!M34</f>
        <v>122434652706</v>
      </c>
      <c r="G17" s="38">
        <f>'[1] عملکرد'!N34</f>
        <v>0</v>
      </c>
      <c r="H17" s="109">
        <f>SUM(C17:G17)</f>
        <v>1038333182560</v>
      </c>
      <c r="I17" s="40">
        <f>'[1] عملکرد'!J164</f>
        <v>34330097289</v>
      </c>
      <c r="J17" s="38">
        <f>'[1] عملکرد'!K164</f>
        <v>17207231104</v>
      </c>
      <c r="K17" s="38">
        <f>'[1] عملکرد'!L164</f>
        <v>0</v>
      </c>
      <c r="L17" s="38">
        <f>'[1] عملکرد'!M164</f>
        <v>138489655032</v>
      </c>
      <c r="M17" s="38">
        <f>'[1] عملکرد'!N164</f>
        <v>1939568956</v>
      </c>
      <c r="N17" s="42">
        <f>SUM(I17:M17)</f>
        <v>191966552381</v>
      </c>
      <c r="O17" s="38">
        <f>'[1] عملکرد'!J306</f>
        <v>0</v>
      </c>
      <c r="P17" s="38">
        <f>'[1] عملکرد'!K306</f>
        <v>67152853447</v>
      </c>
      <c r="Q17" s="38">
        <f>'[1] عملکرد'!L306</f>
        <v>2600000000</v>
      </c>
      <c r="R17" s="38">
        <f>'[1] عملکرد'!M306</f>
        <v>6438785350</v>
      </c>
      <c r="S17" s="38">
        <f>'[1] عملکرد'!N306</f>
        <v>16598007920</v>
      </c>
      <c r="T17" s="39">
        <f>SUM(O17:S17)</f>
        <v>92789646717</v>
      </c>
      <c r="U17" s="110">
        <f>SUM(H17,N17,T17)</f>
        <v>1323089381658</v>
      </c>
      <c r="V17" s="43">
        <f>SUM(C17,I17)</f>
        <v>683605814035</v>
      </c>
      <c r="W17" s="44">
        <f>SUM(D17,J17,P17)</f>
        <v>350982897659</v>
      </c>
      <c r="X17" s="44">
        <f>SUM(Q17)</f>
        <v>2600000000</v>
      </c>
      <c r="Y17" s="44">
        <f>SUM(F17,L17,R17)</f>
        <v>267363093088</v>
      </c>
      <c r="Z17" s="44">
        <f>SUM(M17,S17)</f>
        <v>18537576876</v>
      </c>
      <c r="AA17" s="45">
        <f>SUM(V17:Z17)</f>
        <v>1323089381658</v>
      </c>
    </row>
    <row r="18" spans="1:27" ht="36" x14ac:dyDescent="0.25">
      <c r="A18" s="36"/>
      <c r="B18" s="46" t="s">
        <v>14</v>
      </c>
      <c r="C18" s="47">
        <f>'[1] عملکرد'!J320</f>
        <v>0</v>
      </c>
      <c r="D18" s="47">
        <f>'[1] عملکرد'!K320</f>
        <v>0</v>
      </c>
      <c r="E18" s="47">
        <f>'[1] عملکرد'!L320</f>
        <v>0</v>
      </c>
      <c r="F18" s="47">
        <f>'[1] عملکرد'!M320</f>
        <v>0</v>
      </c>
      <c r="G18" s="47">
        <f>'[1] عملکرد'!N320</f>
        <v>0</v>
      </c>
      <c r="H18" s="111">
        <f>SUM(C18:G18)</f>
        <v>0</v>
      </c>
      <c r="I18" s="49">
        <f>'[1] عملکرد'!J333</f>
        <v>0</v>
      </c>
      <c r="J18" s="47">
        <f>'[1] عملکرد'!K333</f>
        <v>0</v>
      </c>
      <c r="K18" s="47">
        <f>'[1] عملکرد'!L333</f>
        <v>0</v>
      </c>
      <c r="L18" s="47">
        <f>'[1] عملکرد'!M333</f>
        <v>0</v>
      </c>
      <c r="M18" s="47">
        <f>'[1] عملکرد'!N333</f>
        <v>0</v>
      </c>
      <c r="N18" s="53">
        <f>SUM(I18:M18)</f>
        <v>0</v>
      </c>
      <c r="O18" s="47">
        <f>'[1] عملکرد'!J339</f>
        <v>0</v>
      </c>
      <c r="P18" s="47">
        <f>'[1] عملکرد'!K339</f>
        <v>0</v>
      </c>
      <c r="Q18" s="47">
        <f>'[1] عملکرد'!L339</f>
        <v>2240000000</v>
      </c>
      <c r="R18" s="47">
        <f>'[1] عملکرد'!M339</f>
        <v>0</v>
      </c>
      <c r="S18" s="47">
        <f>'[1] عملکرد'!N339</f>
        <v>0</v>
      </c>
      <c r="T18" s="48">
        <f>SUM(O18:S18)</f>
        <v>2240000000</v>
      </c>
      <c r="U18" s="112">
        <f>SUM(H18,N18,T18)</f>
        <v>2240000000</v>
      </c>
      <c r="V18" s="55">
        <f>SUM(C18,I18)</f>
        <v>0</v>
      </c>
      <c r="W18" s="56">
        <f>SUM(D18,J18,P18)</f>
        <v>0</v>
      </c>
      <c r="X18" s="56">
        <f>SUM(Q18)</f>
        <v>2240000000</v>
      </c>
      <c r="Y18" s="56">
        <f>SUM(F18,L18,R18)</f>
        <v>0</v>
      </c>
      <c r="Z18" s="56">
        <f>SUM(M18,S18)</f>
        <v>0</v>
      </c>
      <c r="AA18" s="57">
        <f>SUM(V18:Z18)</f>
        <v>2240000000</v>
      </c>
    </row>
    <row r="19" spans="1:27" ht="36" x14ac:dyDescent="0.25">
      <c r="A19" s="58"/>
      <c r="B19" s="59"/>
      <c r="C19" s="60">
        <f>SUM(C17:C18)</f>
        <v>649275716746</v>
      </c>
      <c r="D19" s="60">
        <f>SUM(D17:D18)</f>
        <v>266622813108</v>
      </c>
      <c r="E19" s="60">
        <f>SUM(E17:E18)</f>
        <v>0</v>
      </c>
      <c r="F19" s="60">
        <f>SUM(F17:F18)</f>
        <v>122434652706</v>
      </c>
      <c r="G19" s="60">
        <f>SUM(G17:G18)</f>
        <v>0</v>
      </c>
      <c r="H19" s="113">
        <f t="shared" ref="H19:AA19" si="2">SUM(H17:H18)</f>
        <v>1038333182560</v>
      </c>
      <c r="I19" s="62">
        <f t="shared" si="2"/>
        <v>34330097289</v>
      </c>
      <c r="J19" s="60">
        <f t="shared" si="2"/>
        <v>17207231104</v>
      </c>
      <c r="K19" s="60">
        <f t="shared" si="2"/>
        <v>0</v>
      </c>
      <c r="L19" s="60">
        <f t="shared" si="2"/>
        <v>138489655032</v>
      </c>
      <c r="M19" s="60">
        <f t="shared" si="2"/>
        <v>1939568956</v>
      </c>
      <c r="N19" s="60">
        <f t="shared" si="2"/>
        <v>191966552381</v>
      </c>
      <c r="O19" s="60">
        <f t="shared" si="2"/>
        <v>0</v>
      </c>
      <c r="P19" s="60">
        <f t="shared" si="2"/>
        <v>67152853447</v>
      </c>
      <c r="Q19" s="60">
        <f t="shared" si="2"/>
        <v>4840000000</v>
      </c>
      <c r="R19" s="60">
        <f t="shared" si="2"/>
        <v>6438785350</v>
      </c>
      <c r="S19" s="60">
        <f t="shared" si="2"/>
        <v>16598007920</v>
      </c>
      <c r="T19" s="61">
        <f t="shared" si="2"/>
        <v>95029646717</v>
      </c>
      <c r="U19" s="114">
        <f t="shared" si="2"/>
        <v>1325329381658</v>
      </c>
      <c r="V19" s="62">
        <f t="shared" si="2"/>
        <v>683605814035</v>
      </c>
      <c r="W19" s="60">
        <f t="shared" si="2"/>
        <v>350982897659</v>
      </c>
      <c r="X19" s="60">
        <f t="shared" si="2"/>
        <v>4840000000</v>
      </c>
      <c r="Y19" s="60">
        <f t="shared" si="2"/>
        <v>267363093088</v>
      </c>
      <c r="Z19" s="60">
        <f t="shared" si="2"/>
        <v>18537576876</v>
      </c>
      <c r="AA19" s="61">
        <f t="shared" si="2"/>
        <v>1325329381658</v>
      </c>
    </row>
    <row r="20" spans="1:27" ht="36" x14ac:dyDescent="0.25">
      <c r="A20" s="63">
        <v>1904004</v>
      </c>
      <c r="B20" s="46" t="s">
        <v>13</v>
      </c>
      <c r="C20" s="47">
        <f>'[1] عملکرد'!J364</f>
        <v>312338419041</v>
      </c>
      <c r="D20" s="47">
        <f>'[1] عملکرد'!K364</f>
        <v>134322434538</v>
      </c>
      <c r="E20" s="47">
        <f>'[1] عملکرد'!L364</f>
        <v>0</v>
      </c>
      <c r="F20" s="47">
        <f>'[1] عملکرد'!M364</f>
        <v>60138520514</v>
      </c>
      <c r="G20" s="47">
        <f>'[1] عملکرد'!N364</f>
        <v>0</v>
      </c>
      <c r="H20" s="111">
        <f>SUM(C20:G20)</f>
        <v>506799374093</v>
      </c>
      <c r="I20" s="64">
        <f>'[1] عملکرد'!J377</f>
        <v>0</v>
      </c>
      <c r="J20" s="52">
        <f>'[1] عملکرد'!K377</f>
        <v>0</v>
      </c>
      <c r="K20" s="52">
        <f>'[1] عملکرد'!L377</f>
        <v>0</v>
      </c>
      <c r="L20" s="52">
        <f>'[1] عملکرد'!M377</f>
        <v>0</v>
      </c>
      <c r="M20" s="52">
        <f>'[1] عملکرد'!N377</f>
        <v>0</v>
      </c>
      <c r="N20" s="53">
        <f>SUM(I20:M20)</f>
        <v>0</v>
      </c>
      <c r="O20" s="47">
        <f>'[1] عملکرد'!J396</f>
        <v>0</v>
      </c>
      <c r="P20" s="47">
        <f>'[1] عملکرد'!K396</f>
        <v>0</v>
      </c>
      <c r="Q20" s="47">
        <f>'[1] عملکرد'!L396</f>
        <v>2600000000</v>
      </c>
      <c r="R20" s="47">
        <f>'[1] عملکرد'!M396</f>
        <v>3120000000</v>
      </c>
      <c r="S20" s="47">
        <f>'[1] عملکرد'!N396</f>
        <v>0</v>
      </c>
      <c r="T20" s="48">
        <f>SUM(O20:S20)</f>
        <v>5720000000</v>
      </c>
      <c r="U20" s="112">
        <f>SUM(H20,N20,T20)</f>
        <v>512519374093</v>
      </c>
      <c r="V20" s="55">
        <f>SUM(C20,I20)</f>
        <v>312338419041</v>
      </c>
      <c r="W20" s="56">
        <f>SUM(D20,J20,P20)</f>
        <v>134322434538</v>
      </c>
      <c r="X20" s="56">
        <f>SUM(Q20)</f>
        <v>2600000000</v>
      </c>
      <c r="Y20" s="56">
        <f>SUM(F20,L20,R20)</f>
        <v>63258520514</v>
      </c>
      <c r="Z20" s="56">
        <f>SUM(M20,S20)</f>
        <v>0</v>
      </c>
      <c r="AA20" s="57">
        <f>SUM(V20:Z20)</f>
        <v>512519374093</v>
      </c>
    </row>
    <row r="21" spans="1:27" ht="18.75" thickBot="1" x14ac:dyDescent="0.3">
      <c r="A21" s="65">
        <v>1002115</v>
      </c>
      <c r="B21" s="46" t="s">
        <v>13</v>
      </c>
      <c r="C21" s="66">
        <f>'[1] عملکرد'!J411</f>
        <v>0</v>
      </c>
      <c r="D21" s="66">
        <f>'[1] عملکرد'!K411</f>
        <v>0</v>
      </c>
      <c r="E21" s="66">
        <f>'[1] عملکرد'!L411</f>
        <v>0</v>
      </c>
      <c r="F21" s="66">
        <f>'[1] عملکرد'!M411</f>
        <v>0</v>
      </c>
      <c r="G21" s="66">
        <f>'[1] عملکرد'!N411</f>
        <v>0</v>
      </c>
      <c r="H21" s="115">
        <f>SUM(C21:G21)</f>
        <v>0</v>
      </c>
      <c r="I21" s="68">
        <f>'[1] عملکرد'!J418</f>
        <v>0</v>
      </c>
      <c r="J21" s="66">
        <f>'[1] عملکرد'!K418</f>
        <v>0</v>
      </c>
      <c r="K21" s="66">
        <f>'[1] عملکرد'!L418</f>
        <v>0</v>
      </c>
      <c r="L21" s="66">
        <f>'[1] عملکرد'!M418</f>
        <v>0</v>
      </c>
      <c r="M21" s="66">
        <f>'[1] عملکرد'!N418</f>
        <v>0</v>
      </c>
      <c r="N21" s="70">
        <f>SUM(I21:M21)</f>
        <v>0</v>
      </c>
      <c r="O21" s="66">
        <f>'[1] عملکرد'!J421</f>
        <v>0</v>
      </c>
      <c r="P21" s="66">
        <f>'[1] عملکرد'!K421</f>
        <v>0</v>
      </c>
      <c r="Q21" s="66">
        <f>'[1] عملکرد'!L421</f>
        <v>0</v>
      </c>
      <c r="R21" s="66">
        <f>'[1] عملکرد'!M421</f>
        <v>0</v>
      </c>
      <c r="S21" s="66">
        <f>'[1] عملکرد'!N421</f>
        <v>0</v>
      </c>
      <c r="T21" s="67">
        <f>SUM(O21:S21)</f>
        <v>0</v>
      </c>
      <c r="U21" s="116">
        <f>SUM(H21,N21,T21)</f>
        <v>0</v>
      </c>
      <c r="V21" s="72">
        <f>SUM(C21,I21)</f>
        <v>0</v>
      </c>
      <c r="W21" s="73">
        <f>SUM(D21,J21,P21)</f>
        <v>0</v>
      </c>
      <c r="X21" s="73">
        <f>SUM(Q21)</f>
        <v>0</v>
      </c>
      <c r="Y21" s="73">
        <f>SUM(F21,L21,R21)</f>
        <v>0</v>
      </c>
      <c r="Z21" s="73">
        <f>SUM(M21,S21)</f>
        <v>0</v>
      </c>
      <c r="AA21" s="74">
        <f>SUM(V21:Z21)</f>
        <v>0</v>
      </c>
    </row>
    <row r="22" spans="1:27" ht="36" x14ac:dyDescent="0.25">
      <c r="A22" s="75" t="s">
        <v>15</v>
      </c>
      <c r="B22" s="76"/>
      <c r="C22" s="78">
        <f>SUM(C19:C21)</f>
        <v>961614135787</v>
      </c>
      <c r="D22" s="78">
        <f>SUM(D19:D21)</f>
        <v>400945247646</v>
      </c>
      <c r="E22" s="78">
        <f>SUM(E19:E21)</f>
        <v>0</v>
      </c>
      <c r="F22" s="78">
        <f>SUM(F19:F21)</f>
        <v>182573173220</v>
      </c>
      <c r="G22" s="78">
        <f t="shared" ref="G22:AA22" si="3">SUM(G19:G21)</f>
        <v>0</v>
      </c>
      <c r="H22" s="117">
        <f t="shared" si="3"/>
        <v>1545132556653</v>
      </c>
      <c r="I22" s="118">
        <f t="shared" si="3"/>
        <v>34330097289</v>
      </c>
      <c r="J22" s="78">
        <f t="shared" si="3"/>
        <v>17207231104</v>
      </c>
      <c r="K22" s="78">
        <f t="shared" si="3"/>
        <v>0</v>
      </c>
      <c r="L22" s="78">
        <f t="shared" si="3"/>
        <v>138489655032</v>
      </c>
      <c r="M22" s="78">
        <f t="shared" si="3"/>
        <v>1939568956</v>
      </c>
      <c r="N22" s="78">
        <f t="shared" si="3"/>
        <v>191966552381</v>
      </c>
      <c r="O22" s="78">
        <f t="shared" si="3"/>
        <v>0</v>
      </c>
      <c r="P22" s="78">
        <f t="shared" si="3"/>
        <v>67152853447</v>
      </c>
      <c r="Q22" s="78">
        <f t="shared" si="3"/>
        <v>7440000000</v>
      </c>
      <c r="R22" s="78">
        <f t="shared" si="3"/>
        <v>9558785350</v>
      </c>
      <c r="S22" s="78">
        <f t="shared" si="3"/>
        <v>16598007920</v>
      </c>
      <c r="T22" s="79">
        <f t="shared" si="3"/>
        <v>100749646717</v>
      </c>
      <c r="U22" s="119">
        <f t="shared" si="3"/>
        <v>1837848755751</v>
      </c>
      <c r="V22" s="120">
        <f t="shared" si="3"/>
        <v>995944233076</v>
      </c>
      <c r="W22" s="82">
        <f t="shared" si="3"/>
        <v>485305332197</v>
      </c>
      <c r="X22" s="82">
        <f t="shared" si="3"/>
        <v>7440000000</v>
      </c>
      <c r="Y22" s="82">
        <f t="shared" si="3"/>
        <v>330621613602</v>
      </c>
      <c r="Z22" s="82">
        <f t="shared" si="3"/>
        <v>18537576876</v>
      </c>
      <c r="AA22" s="84">
        <f t="shared" si="3"/>
        <v>1837848755751</v>
      </c>
    </row>
    <row r="23" spans="1:27" ht="36.75" thickBot="1" x14ac:dyDescent="0.3">
      <c r="A23" s="85"/>
      <c r="B23" s="86"/>
      <c r="C23" s="87">
        <f>SUM(H22)</f>
        <v>1545132556653</v>
      </c>
      <c r="D23" s="87"/>
      <c r="E23" s="87"/>
      <c r="F23" s="87"/>
      <c r="G23" s="87"/>
      <c r="H23" s="121"/>
      <c r="I23" s="89">
        <f>SUM(N22,T22)</f>
        <v>292716199098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122">
        <f>SUM(C23:T23)</f>
        <v>1837848755751</v>
      </c>
      <c r="V23" s="89"/>
      <c r="W23" s="87"/>
      <c r="X23" s="87"/>
      <c r="Y23" s="87"/>
      <c r="Z23" s="87"/>
      <c r="AA23" s="88"/>
    </row>
    <row r="24" spans="1:27" ht="18.75" thickBot="1" x14ac:dyDescent="0.3">
      <c r="A24" s="92"/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/>
      <c r="W24" s="95"/>
      <c r="X24" s="95"/>
      <c r="Y24" s="95"/>
      <c r="Z24" s="95"/>
      <c r="AA24" s="95"/>
    </row>
    <row r="25" spans="1:27" ht="18.75" thickBot="1" x14ac:dyDescent="0.3">
      <c r="A25" s="123" t="s">
        <v>18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5"/>
      <c r="V25" s="126" t="s">
        <v>18</v>
      </c>
      <c r="W25" s="127"/>
      <c r="X25" s="127"/>
      <c r="Y25" s="127"/>
      <c r="Z25" s="127"/>
      <c r="AA25" s="128"/>
    </row>
    <row r="26" spans="1:27" ht="18" x14ac:dyDescent="0.25">
      <c r="A26" s="101" t="s">
        <v>1</v>
      </c>
      <c r="B26" s="102"/>
      <c r="C26" s="7" t="s">
        <v>2</v>
      </c>
      <c r="D26" s="7"/>
      <c r="E26" s="7"/>
      <c r="F26" s="7"/>
      <c r="G26" s="7"/>
      <c r="H26" s="103"/>
      <c r="I26" s="9" t="s">
        <v>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  <c r="U26" s="129" t="s">
        <v>4</v>
      </c>
      <c r="V26" s="23" t="s">
        <v>5</v>
      </c>
      <c r="W26" s="24" t="s">
        <v>6</v>
      </c>
      <c r="X26" s="24" t="s">
        <v>7</v>
      </c>
      <c r="Y26" s="24" t="s">
        <v>8</v>
      </c>
      <c r="Z26" s="24" t="s">
        <v>9</v>
      </c>
      <c r="AA26" s="25" t="s">
        <v>4</v>
      </c>
    </row>
    <row r="27" spans="1:27" ht="18" x14ac:dyDescent="0.25">
      <c r="A27" s="14">
        <v>131557</v>
      </c>
      <c r="B27" s="15"/>
      <c r="C27" s="16" t="s">
        <v>10</v>
      </c>
      <c r="D27" s="16"/>
      <c r="E27" s="16"/>
      <c r="F27" s="16"/>
      <c r="G27" s="16"/>
      <c r="H27" s="19"/>
      <c r="I27" s="18" t="s">
        <v>11</v>
      </c>
      <c r="J27" s="16"/>
      <c r="K27" s="16"/>
      <c r="L27" s="16"/>
      <c r="M27" s="16"/>
      <c r="N27" s="16"/>
      <c r="O27" s="52"/>
      <c r="P27" s="16" t="s">
        <v>12</v>
      </c>
      <c r="Q27" s="16"/>
      <c r="R27" s="16"/>
      <c r="S27" s="16"/>
      <c r="T27" s="17"/>
      <c r="U27" s="130"/>
      <c r="V27" s="23"/>
      <c r="W27" s="24"/>
      <c r="X27" s="24"/>
      <c r="Y27" s="24"/>
      <c r="Z27" s="24"/>
      <c r="AA27" s="25"/>
    </row>
    <row r="28" spans="1:27" ht="18.75" thickBot="1" x14ac:dyDescent="0.3">
      <c r="A28" s="26"/>
      <c r="B28" s="27"/>
      <c r="C28" s="28" t="s">
        <v>5</v>
      </c>
      <c r="D28" s="28" t="s">
        <v>6</v>
      </c>
      <c r="E28" s="28" t="s">
        <v>7</v>
      </c>
      <c r="F28" s="28" t="s">
        <v>8</v>
      </c>
      <c r="G28" s="28" t="s">
        <v>9</v>
      </c>
      <c r="H28" s="107" t="s">
        <v>4</v>
      </c>
      <c r="I28" s="30" t="s">
        <v>5</v>
      </c>
      <c r="J28" s="28" t="s">
        <v>6</v>
      </c>
      <c r="K28" s="28" t="s">
        <v>7</v>
      </c>
      <c r="L28" s="28" t="s">
        <v>8</v>
      </c>
      <c r="M28" s="28" t="s">
        <v>9</v>
      </c>
      <c r="N28" s="31" t="s">
        <v>4</v>
      </c>
      <c r="O28" s="28" t="s">
        <v>5</v>
      </c>
      <c r="P28" s="28" t="s">
        <v>6</v>
      </c>
      <c r="Q28" s="28" t="s">
        <v>7</v>
      </c>
      <c r="R28" s="28" t="s">
        <v>8</v>
      </c>
      <c r="S28" s="28" t="s">
        <v>9</v>
      </c>
      <c r="T28" s="29" t="s">
        <v>4</v>
      </c>
      <c r="U28" s="131"/>
      <c r="V28" s="33"/>
      <c r="W28" s="34"/>
      <c r="X28" s="34"/>
      <c r="Y28" s="34"/>
      <c r="Z28" s="34"/>
      <c r="AA28" s="35"/>
    </row>
    <row r="29" spans="1:27" ht="54" x14ac:dyDescent="0.25">
      <c r="A29" s="36">
        <v>1903001</v>
      </c>
      <c r="B29" s="37" t="s">
        <v>13</v>
      </c>
      <c r="C29" s="38">
        <f t="shared" ref="C29:G30" si="4">C5-C17</f>
        <v>-33064507825</v>
      </c>
      <c r="D29" s="38">
        <f t="shared" si="4"/>
        <v>2022055968</v>
      </c>
      <c r="E29" s="38">
        <f t="shared" si="4"/>
        <v>0</v>
      </c>
      <c r="F29" s="38">
        <f t="shared" si="4"/>
        <v>-2234104796</v>
      </c>
      <c r="G29" s="38">
        <f t="shared" si="4"/>
        <v>0</v>
      </c>
      <c r="H29" s="109">
        <f>SUM(C29:G29)</f>
        <v>-33276556653</v>
      </c>
      <c r="I29" s="40">
        <f t="shared" ref="I29:M30" si="5">I5-I17</f>
        <v>65669902711</v>
      </c>
      <c r="J29" s="38">
        <f t="shared" si="5"/>
        <v>27792768896</v>
      </c>
      <c r="K29" s="38">
        <f t="shared" si="5"/>
        <v>0</v>
      </c>
      <c r="L29" s="38">
        <f t="shared" si="5"/>
        <v>-86432351418</v>
      </c>
      <c r="M29" s="38">
        <f t="shared" si="5"/>
        <v>60431044</v>
      </c>
      <c r="N29" s="42">
        <f>SUM(I29:M29)</f>
        <v>7090751233</v>
      </c>
      <c r="O29" s="38">
        <f t="shared" ref="O29:S30" si="6">O5-O17</f>
        <v>0</v>
      </c>
      <c r="P29" s="38">
        <f t="shared" si="6"/>
        <v>-10089157061</v>
      </c>
      <c r="Q29" s="38">
        <f t="shared" si="6"/>
        <v>0</v>
      </c>
      <c r="R29" s="38">
        <f t="shared" si="6"/>
        <v>-3318785350</v>
      </c>
      <c r="S29" s="38">
        <f t="shared" si="6"/>
        <v>401992080</v>
      </c>
      <c r="T29" s="39">
        <f>SUM(O29:S29)</f>
        <v>-13005950331</v>
      </c>
      <c r="U29" s="132">
        <f>SUM(H29,N29,T29)</f>
        <v>-39191755751</v>
      </c>
      <c r="V29" s="43">
        <f>SUM(C29,I29)</f>
        <v>32605394886</v>
      </c>
      <c r="W29" s="44">
        <f>SUM(D29,J29,P29)</f>
        <v>19725667803</v>
      </c>
      <c r="X29" s="44">
        <f>SUM(Q29)</f>
        <v>0</v>
      </c>
      <c r="Y29" s="44">
        <f>SUM(F29,L29,R29)</f>
        <v>-91985241564</v>
      </c>
      <c r="Z29" s="44">
        <f>SUM(M29,S29)</f>
        <v>462423124</v>
      </c>
      <c r="AA29" s="45">
        <f>SUM(V29:Z29)</f>
        <v>-39191755751</v>
      </c>
    </row>
    <row r="30" spans="1:27" ht="18" x14ac:dyDescent="0.25">
      <c r="A30" s="36"/>
      <c r="B30" s="46" t="s">
        <v>14</v>
      </c>
      <c r="C30" s="47">
        <f t="shared" si="4"/>
        <v>0</v>
      </c>
      <c r="D30" s="47">
        <f t="shared" si="4"/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111">
        <f>SUM(C30:G30)</f>
        <v>0</v>
      </c>
      <c r="I30" s="49">
        <f t="shared" si="5"/>
        <v>0</v>
      </c>
      <c r="J30" s="47">
        <f t="shared" si="5"/>
        <v>0</v>
      </c>
      <c r="K30" s="47">
        <f t="shared" si="5"/>
        <v>0</v>
      </c>
      <c r="L30" s="47">
        <f t="shared" si="5"/>
        <v>0</v>
      </c>
      <c r="M30" s="47">
        <f t="shared" si="5"/>
        <v>0</v>
      </c>
      <c r="N30" s="53">
        <f>SUM(I30:M30)</f>
        <v>0</v>
      </c>
      <c r="O30" s="47">
        <f t="shared" si="6"/>
        <v>0</v>
      </c>
      <c r="P30" s="47">
        <f t="shared" si="6"/>
        <v>0</v>
      </c>
      <c r="Q30" s="47">
        <f t="shared" si="6"/>
        <v>0</v>
      </c>
      <c r="R30" s="47">
        <f t="shared" si="6"/>
        <v>0</v>
      </c>
      <c r="S30" s="47">
        <f t="shared" si="6"/>
        <v>0</v>
      </c>
      <c r="T30" s="48">
        <f>SUM(O30:S30)</f>
        <v>0</v>
      </c>
      <c r="U30" s="133">
        <f>SUM(H30,N30,T30)</f>
        <v>0</v>
      </c>
      <c r="V30" s="55">
        <f>SUM(C30,I30)</f>
        <v>0</v>
      </c>
      <c r="W30" s="56">
        <f>SUM(D30,J30,P30)</f>
        <v>0</v>
      </c>
      <c r="X30" s="56">
        <f>SUM(Q30)</f>
        <v>0</v>
      </c>
      <c r="Y30" s="56">
        <f>SUM(F30,L30,R30)</f>
        <v>0</v>
      </c>
      <c r="Z30" s="56">
        <f>SUM(M30,S30)</f>
        <v>0</v>
      </c>
      <c r="AA30" s="57">
        <f>SUM(V30:Z30)</f>
        <v>0</v>
      </c>
    </row>
    <row r="31" spans="1:27" ht="54" x14ac:dyDescent="0.25">
      <c r="A31" s="58"/>
      <c r="B31" s="59"/>
      <c r="C31" s="60">
        <f>SUM(C29:C30)</f>
        <v>-33064507825</v>
      </c>
      <c r="D31" s="60">
        <f>SUM(D29:D30)</f>
        <v>2022055968</v>
      </c>
      <c r="E31" s="60">
        <f>SUM(E29:E30)</f>
        <v>0</v>
      </c>
      <c r="F31" s="60">
        <f>SUM(F29:F30)</f>
        <v>-2234104796</v>
      </c>
      <c r="G31" s="60">
        <f>SUM(G29:G30)</f>
        <v>0</v>
      </c>
      <c r="H31" s="113">
        <f t="shared" ref="H31:AA31" si="7">SUM(H29:H30)</f>
        <v>-33276556653</v>
      </c>
      <c r="I31" s="62">
        <f>SUM(I29:I30)</f>
        <v>65669902711</v>
      </c>
      <c r="J31" s="60">
        <f>SUM(J29:J30)</f>
        <v>27792768896</v>
      </c>
      <c r="K31" s="60">
        <f>SUM(K29:K30)</f>
        <v>0</v>
      </c>
      <c r="L31" s="60">
        <f>SUM(L29:L30)</f>
        <v>-86432351418</v>
      </c>
      <c r="M31" s="60">
        <f>SUM(M29:M30)</f>
        <v>60431044</v>
      </c>
      <c r="N31" s="60">
        <f t="shared" si="7"/>
        <v>7090751233</v>
      </c>
      <c r="O31" s="60">
        <f>SUM(O29:O30)</f>
        <v>0</v>
      </c>
      <c r="P31" s="60">
        <f>SUM(P29:P30)</f>
        <v>-10089157061</v>
      </c>
      <c r="Q31" s="60">
        <f>SUM(Q29:Q30)</f>
        <v>0</v>
      </c>
      <c r="R31" s="60">
        <f>SUM(R29:R30)</f>
        <v>-3318785350</v>
      </c>
      <c r="S31" s="60">
        <f>SUM(S29:S30)</f>
        <v>401992080</v>
      </c>
      <c r="T31" s="61">
        <f t="shared" si="7"/>
        <v>-13005950331</v>
      </c>
      <c r="U31" s="134">
        <f t="shared" si="7"/>
        <v>-39191755751</v>
      </c>
      <c r="V31" s="62">
        <f t="shared" si="7"/>
        <v>32605394886</v>
      </c>
      <c r="W31" s="60">
        <f t="shared" si="7"/>
        <v>19725667803</v>
      </c>
      <c r="X31" s="60">
        <f t="shared" si="7"/>
        <v>0</v>
      </c>
      <c r="Y31" s="60">
        <f t="shared" si="7"/>
        <v>-91985241564</v>
      </c>
      <c r="Z31" s="60">
        <f t="shared" si="7"/>
        <v>462423124</v>
      </c>
      <c r="AA31" s="61">
        <f t="shared" si="7"/>
        <v>-39191755751</v>
      </c>
    </row>
    <row r="32" spans="1:27" ht="18" x14ac:dyDescent="0.25">
      <c r="A32" s="63">
        <v>1904004</v>
      </c>
      <c r="B32" s="46" t="s">
        <v>13</v>
      </c>
      <c r="C32" s="47">
        <f t="shared" ref="C32:G33" si="8">C8-C20</f>
        <v>0</v>
      </c>
      <c r="D32" s="47">
        <f t="shared" si="8"/>
        <v>0</v>
      </c>
      <c r="E32" s="47">
        <f t="shared" si="8"/>
        <v>0</v>
      </c>
      <c r="F32" s="47">
        <f t="shared" si="8"/>
        <v>0</v>
      </c>
      <c r="G32" s="47">
        <f t="shared" si="8"/>
        <v>0</v>
      </c>
      <c r="H32" s="111">
        <f>SUM(C32:G32)</f>
        <v>0</v>
      </c>
      <c r="I32" s="49">
        <f t="shared" ref="I32:M33" si="9">I8-I20</f>
        <v>0</v>
      </c>
      <c r="J32" s="47">
        <f t="shared" si="9"/>
        <v>0</v>
      </c>
      <c r="K32" s="47">
        <f t="shared" si="9"/>
        <v>0</v>
      </c>
      <c r="L32" s="47">
        <f t="shared" si="9"/>
        <v>0</v>
      </c>
      <c r="M32" s="47">
        <f t="shared" si="9"/>
        <v>0</v>
      </c>
      <c r="N32" s="53">
        <f>SUM(I32:M32)</f>
        <v>0</v>
      </c>
      <c r="O32" s="47">
        <f t="shared" ref="O32:S33" si="10">O8-O20</f>
        <v>0</v>
      </c>
      <c r="P32" s="47">
        <f t="shared" si="10"/>
        <v>0</v>
      </c>
      <c r="Q32" s="47">
        <f t="shared" si="10"/>
        <v>0</v>
      </c>
      <c r="R32" s="47">
        <f t="shared" si="10"/>
        <v>0</v>
      </c>
      <c r="S32" s="47">
        <f t="shared" si="10"/>
        <v>0</v>
      </c>
      <c r="T32" s="48">
        <f>SUM(O32:S32)</f>
        <v>0</v>
      </c>
      <c r="U32" s="133">
        <f>SUM(H32,N32,T32)</f>
        <v>0</v>
      </c>
      <c r="V32" s="55">
        <f>SUM(C32,I32)</f>
        <v>0</v>
      </c>
      <c r="W32" s="56">
        <f>SUM(D32,J32,P32)</f>
        <v>0</v>
      </c>
      <c r="X32" s="56">
        <f>SUM(Q32)</f>
        <v>0</v>
      </c>
      <c r="Y32" s="56">
        <f>SUM(F32,L32,R32)</f>
        <v>0</v>
      </c>
      <c r="Z32" s="56">
        <f>SUM(M32,S32)</f>
        <v>0</v>
      </c>
      <c r="AA32" s="57">
        <f>SUM(V32:Z32)</f>
        <v>0</v>
      </c>
    </row>
    <row r="33" spans="1:27" ht="18.75" thickBot="1" x14ac:dyDescent="0.3">
      <c r="A33" s="65">
        <v>1002115</v>
      </c>
      <c r="B33" s="46" t="s">
        <v>13</v>
      </c>
      <c r="C33" s="66">
        <f t="shared" si="8"/>
        <v>0</v>
      </c>
      <c r="D33" s="66">
        <f t="shared" si="8"/>
        <v>0</v>
      </c>
      <c r="E33" s="66">
        <f t="shared" si="8"/>
        <v>0</v>
      </c>
      <c r="F33" s="66">
        <f t="shared" si="8"/>
        <v>0</v>
      </c>
      <c r="G33" s="66">
        <f t="shared" si="8"/>
        <v>0</v>
      </c>
      <c r="H33" s="115">
        <f>SUM(C33:G33)</f>
        <v>0</v>
      </c>
      <c r="I33" s="68">
        <f t="shared" si="9"/>
        <v>0</v>
      </c>
      <c r="J33" s="66">
        <f t="shared" si="9"/>
        <v>0</v>
      </c>
      <c r="K33" s="66">
        <f t="shared" si="9"/>
        <v>0</v>
      </c>
      <c r="L33" s="66">
        <f t="shared" si="9"/>
        <v>0</v>
      </c>
      <c r="M33" s="66">
        <f t="shared" si="9"/>
        <v>0</v>
      </c>
      <c r="N33" s="70">
        <f>SUM(I33:M33)</f>
        <v>0</v>
      </c>
      <c r="O33" s="66">
        <f t="shared" si="10"/>
        <v>0</v>
      </c>
      <c r="P33" s="66">
        <f t="shared" si="10"/>
        <v>0</v>
      </c>
      <c r="Q33" s="66">
        <f t="shared" si="10"/>
        <v>0</v>
      </c>
      <c r="R33" s="66">
        <f t="shared" si="10"/>
        <v>0</v>
      </c>
      <c r="S33" s="66">
        <f t="shared" si="10"/>
        <v>0</v>
      </c>
      <c r="T33" s="67">
        <f>SUM(O33:S33)</f>
        <v>0</v>
      </c>
      <c r="U33" s="135">
        <f>SUM(H33,N33,T33)</f>
        <v>0</v>
      </c>
      <c r="V33" s="72">
        <f>SUM(C33,I33)</f>
        <v>0</v>
      </c>
      <c r="W33" s="73">
        <f>SUM(D33,J33,P33)</f>
        <v>0</v>
      </c>
      <c r="X33" s="73">
        <f>SUM(Q33)</f>
        <v>0</v>
      </c>
      <c r="Y33" s="73">
        <f>SUM(F33,L33,R33)</f>
        <v>0</v>
      </c>
      <c r="Z33" s="73">
        <f>SUM(M33,S33)</f>
        <v>0</v>
      </c>
      <c r="AA33" s="74">
        <f>SUM(V33:Z33)</f>
        <v>0</v>
      </c>
    </row>
    <row r="34" spans="1:27" ht="54" x14ac:dyDescent="0.25">
      <c r="A34" s="75" t="s">
        <v>15</v>
      </c>
      <c r="B34" s="76"/>
      <c r="C34" s="78">
        <f>SUM(C31:C33)</f>
        <v>-33064507825</v>
      </c>
      <c r="D34" s="78">
        <f>SUM(D31:D33)</f>
        <v>2022055968</v>
      </c>
      <c r="E34" s="78">
        <f>SUM(E31:E33)</f>
        <v>0</v>
      </c>
      <c r="F34" s="78">
        <f>SUM(F31:F33)</f>
        <v>-2234104796</v>
      </c>
      <c r="G34" s="78">
        <f t="shared" ref="G34:AA34" si="11">SUM(G31:G33)</f>
        <v>0</v>
      </c>
      <c r="H34" s="117">
        <f t="shared" si="11"/>
        <v>-33276556653</v>
      </c>
      <c r="I34" s="118">
        <f t="shared" si="11"/>
        <v>65669902711</v>
      </c>
      <c r="J34" s="78">
        <f t="shared" si="11"/>
        <v>27792768896</v>
      </c>
      <c r="K34" s="78">
        <f t="shared" si="11"/>
        <v>0</v>
      </c>
      <c r="L34" s="78">
        <f t="shared" si="11"/>
        <v>-86432351418</v>
      </c>
      <c r="M34" s="78">
        <f t="shared" si="11"/>
        <v>60431044</v>
      </c>
      <c r="N34" s="78">
        <f t="shared" si="11"/>
        <v>7090751233</v>
      </c>
      <c r="O34" s="78">
        <f t="shared" si="11"/>
        <v>0</v>
      </c>
      <c r="P34" s="78">
        <f t="shared" si="11"/>
        <v>-10089157061</v>
      </c>
      <c r="Q34" s="78">
        <f t="shared" si="11"/>
        <v>0</v>
      </c>
      <c r="R34" s="78">
        <f t="shared" si="11"/>
        <v>-3318785350</v>
      </c>
      <c r="S34" s="136">
        <f t="shared" si="11"/>
        <v>401992080</v>
      </c>
      <c r="T34" s="79">
        <f t="shared" si="11"/>
        <v>-13005950331</v>
      </c>
      <c r="U34" s="137">
        <f t="shared" si="11"/>
        <v>-39191755751</v>
      </c>
      <c r="V34" s="120">
        <f t="shared" si="11"/>
        <v>32605394886</v>
      </c>
      <c r="W34" s="82">
        <f t="shared" si="11"/>
        <v>19725667803</v>
      </c>
      <c r="X34" s="82">
        <f t="shared" si="11"/>
        <v>0</v>
      </c>
      <c r="Y34" s="82">
        <f t="shared" si="11"/>
        <v>-91985241564</v>
      </c>
      <c r="Z34" s="82">
        <f t="shared" si="11"/>
        <v>462423124</v>
      </c>
      <c r="AA34" s="84">
        <f t="shared" si="11"/>
        <v>-39191755751</v>
      </c>
    </row>
    <row r="35" spans="1:27" ht="54.75" thickBot="1" x14ac:dyDescent="0.3">
      <c r="A35" s="85"/>
      <c r="B35" s="86"/>
      <c r="C35" s="87">
        <f>SUM(H34)</f>
        <v>-33276556653</v>
      </c>
      <c r="D35" s="87"/>
      <c r="E35" s="87"/>
      <c r="F35" s="87"/>
      <c r="G35" s="87"/>
      <c r="H35" s="121"/>
      <c r="I35" s="89">
        <f>SUM(N34,T34)</f>
        <v>-5915199098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  <c r="U35" s="138">
        <f>SUM(C35:T35)</f>
        <v>-39191755751</v>
      </c>
      <c r="V35" s="89"/>
      <c r="W35" s="87"/>
      <c r="X35" s="87"/>
      <c r="Y35" s="87"/>
      <c r="Z35" s="87"/>
      <c r="AA35" s="88"/>
    </row>
  </sheetData>
  <mergeCells count="79">
    <mergeCell ref="Z34:Z35"/>
    <mergeCell ref="AA34:AA35"/>
    <mergeCell ref="C35:H35"/>
    <mergeCell ref="I35:T35"/>
    <mergeCell ref="A29:A31"/>
    <mergeCell ref="A34:B35"/>
    <mergeCell ref="V34:V35"/>
    <mergeCell ref="W34:W35"/>
    <mergeCell ref="X34:X35"/>
    <mergeCell ref="Y34:Y35"/>
    <mergeCell ref="Y26:Y28"/>
    <mergeCell ref="Z26:Z28"/>
    <mergeCell ref="AA26:AA28"/>
    <mergeCell ref="A27:A28"/>
    <mergeCell ref="B27:B28"/>
    <mergeCell ref="C27:H27"/>
    <mergeCell ref="I27:N27"/>
    <mergeCell ref="P27:T27"/>
    <mergeCell ref="C26:H26"/>
    <mergeCell ref="I26:T26"/>
    <mergeCell ref="U26:U28"/>
    <mergeCell ref="V26:V28"/>
    <mergeCell ref="W26:W28"/>
    <mergeCell ref="X26:X28"/>
    <mergeCell ref="Z22:Z23"/>
    <mergeCell ref="AA22:AA23"/>
    <mergeCell ref="C23:H23"/>
    <mergeCell ref="I23:T23"/>
    <mergeCell ref="A25:U25"/>
    <mergeCell ref="V25:AA25"/>
    <mergeCell ref="A17:A19"/>
    <mergeCell ref="A22:B23"/>
    <mergeCell ref="V22:V23"/>
    <mergeCell ref="W22:W23"/>
    <mergeCell ref="X22:X23"/>
    <mergeCell ref="Y22:Y23"/>
    <mergeCell ref="Y14:Y16"/>
    <mergeCell ref="Z14:Z16"/>
    <mergeCell ref="AA14:AA16"/>
    <mergeCell ref="A15:A16"/>
    <mergeCell ref="B15:B16"/>
    <mergeCell ref="C15:H15"/>
    <mergeCell ref="I15:N15"/>
    <mergeCell ref="O15:T15"/>
    <mergeCell ref="C14:H14"/>
    <mergeCell ref="I14:T14"/>
    <mergeCell ref="U14:U16"/>
    <mergeCell ref="V14:V16"/>
    <mergeCell ref="W14:W16"/>
    <mergeCell ref="X14:X16"/>
    <mergeCell ref="Z10:Z11"/>
    <mergeCell ref="AA10:AA11"/>
    <mergeCell ref="C11:H11"/>
    <mergeCell ref="I11:T11"/>
    <mergeCell ref="A13:U13"/>
    <mergeCell ref="V13:AA13"/>
    <mergeCell ref="A5:A7"/>
    <mergeCell ref="A10:B11"/>
    <mergeCell ref="V10:V11"/>
    <mergeCell ref="W10:W11"/>
    <mergeCell ref="X10:X11"/>
    <mergeCell ref="Y10:Y11"/>
    <mergeCell ref="Z2:Z4"/>
    <mergeCell ref="AA2:AA4"/>
    <mergeCell ref="A3:A4"/>
    <mergeCell ref="B3:B4"/>
    <mergeCell ref="C3:H3"/>
    <mergeCell ref="I3:N3"/>
    <mergeCell ref="O3:T3"/>
    <mergeCell ref="A1:U1"/>
    <mergeCell ref="V1:AA1"/>
    <mergeCell ref="A2:B2"/>
    <mergeCell ref="C2:H2"/>
    <mergeCell ref="I2:T2"/>
    <mergeCell ref="U2:U4"/>
    <mergeCell ref="V2:V4"/>
    <mergeCell ref="W2:W4"/>
    <mergeCell ref="X2:X4"/>
    <mergeCell ref="Y2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Navid Moradi</dc:creator>
  <cp:lastModifiedBy>Navid Moradi</cp:lastModifiedBy>
  <dcterms:created xsi:type="dcterms:W3CDTF">2015-06-05T18:17:20Z</dcterms:created>
  <dcterms:modified xsi:type="dcterms:W3CDTF">2024-03-26T09:54:27Z</dcterms:modified>
</cp:coreProperties>
</file>